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11640" tabRatio="700" activeTab="0"/>
  </bookViews>
  <sheets>
    <sheet name="Gradbeno-obrtniška" sheetId="1" r:id="rId1"/>
    <sheet name="Strojne inštalacije" sheetId="2" r:id="rId2"/>
    <sheet name="Elektro inštalacije" sheetId="3" r:id="rId3"/>
    <sheet name="Rekapitulacija" sheetId="4" r:id="rId4"/>
  </sheets>
  <definedNames/>
  <calcPr fullCalcOnLoad="1"/>
</workbook>
</file>

<file path=xl/sharedStrings.xml><?xml version="1.0" encoding="utf-8"?>
<sst xmlns="http://schemas.openxmlformats.org/spreadsheetml/2006/main" count="1065" uniqueCount="519">
  <si>
    <t xml:space="preserve">Dobava materiala, izdelava in montaža iztočnih cevi - prelivov premera 100 mm iz inox pločevine debeline 0,80 mm na notranji strani mrežica in filtrska polst, razvite širine 35 cm, vključno z vsem pritrdilnim ter zaključnim materialom </t>
  </si>
  <si>
    <t>KANALIZACIJA</t>
  </si>
  <si>
    <t xml:space="preserve"> KROVSKA DELA</t>
  </si>
  <si>
    <t>KLEPARSKA DELA</t>
  </si>
  <si>
    <t>KAMNOSEŠKA DELA</t>
  </si>
  <si>
    <t>KERAMIČARSKA DELA</t>
  </si>
  <si>
    <t>II. KLEPARSKA DELA</t>
  </si>
  <si>
    <t>III. KLJUČAVNIČARSKA DELA</t>
  </si>
  <si>
    <t>IV. STAVBNO POHIŠTVO:</t>
  </si>
  <si>
    <t>V. KAMNOSEŠKA DELA</t>
  </si>
  <si>
    <t>VI. KERAMIČARSKA DELA</t>
  </si>
  <si>
    <t>VII. SLIKOPLESKARSKA DELA:</t>
  </si>
  <si>
    <t>VI. FASADERSKA DELA DELA:</t>
  </si>
  <si>
    <t>VI skupaj €:</t>
  </si>
  <si>
    <t>VII Skupaj €:</t>
  </si>
  <si>
    <t>VIII Skupaj €:</t>
  </si>
  <si>
    <t>I Skupaj €:</t>
  </si>
  <si>
    <t>II Skupaj €:</t>
  </si>
  <si>
    <t>III Skupaj €:</t>
  </si>
  <si>
    <t>IV Skupaj €:</t>
  </si>
  <si>
    <t>V Skupaj €:</t>
  </si>
  <si>
    <t>FASADERSKA DELA</t>
  </si>
  <si>
    <t>ZUNANJA UREDITEV</t>
  </si>
  <si>
    <t>VII. KANALIZACIJA:</t>
  </si>
  <si>
    <t>VIII. ZUNANJA UREDITEV:</t>
  </si>
  <si>
    <t>STROJNE INŠTALACIJE</t>
  </si>
  <si>
    <t>I. MONTAŽNA DELA</t>
  </si>
  <si>
    <t>Dobava in montaža pocinkanih srednjetežkih navojnih cevi DN50, komplet s fazonskimi kosi ter spojnim in tesnilnim materialom</t>
  </si>
  <si>
    <t>m'</t>
  </si>
  <si>
    <t>Dobava in montaža pocinkanih srednjetežkih navojnih cevi DN15, komplet s fazonskimi kosi ter spojnim in tesnilnim materialom.</t>
  </si>
  <si>
    <t>Dobava in montaža fazonskih kosov iz nodularne litine PN16 z zunanje in notranje zaščitenih proti koroziji</t>
  </si>
  <si>
    <t>Q DN40</t>
  </si>
  <si>
    <t>Q DN50</t>
  </si>
  <si>
    <t>Q DN100</t>
  </si>
  <si>
    <t>kos</t>
  </si>
  <si>
    <t xml:space="preserve">FF DN100 L=200 </t>
  </si>
  <si>
    <t xml:space="preserve">FF DN100 L=600 </t>
  </si>
  <si>
    <t xml:space="preserve">FF DN100 L=1000 </t>
  </si>
  <si>
    <t>FF DN100 L=400 sidran</t>
  </si>
  <si>
    <t xml:space="preserve">FF DN50 L=600 sidran </t>
  </si>
  <si>
    <t>FF DN50 L=400 sidran</t>
  </si>
  <si>
    <t xml:space="preserve">FF DN50 L=400 </t>
  </si>
  <si>
    <t>FFR DN40/50</t>
  </si>
  <si>
    <t>FFR DN50/32</t>
  </si>
  <si>
    <t>T  DN100</t>
  </si>
  <si>
    <t>T  DN50</t>
  </si>
  <si>
    <t>MDK DN50</t>
  </si>
  <si>
    <t>X DN50/R1/2''</t>
  </si>
  <si>
    <t>PRELIV DN100</t>
  </si>
  <si>
    <t>X DN50/2''</t>
  </si>
  <si>
    <t>X DN32/R2''</t>
  </si>
  <si>
    <t>EU-50</t>
  </si>
  <si>
    <t>MMQ-50</t>
  </si>
  <si>
    <t>SESALNI KOŠ DN50</t>
  </si>
  <si>
    <t>Dobava in montaža ovalnega zasuna PN16 DN100, komplet s tesnilnim in montažnim materialom</t>
  </si>
  <si>
    <t>Dobava in montaža ročnega kola za ovalne zasune DN100, D=315</t>
  </si>
  <si>
    <t>Dobava in montaža ovalnega zasuna PN16 DN50, komplet s tesnilnim in montažnim materialom</t>
  </si>
  <si>
    <t>Dobava in montaža ročnega kola za ovalne zasune DN50.</t>
  </si>
  <si>
    <t>Dobava in montaža krogličnega ventila PN16, skupaj s tesnilnim in spojnim materialom.</t>
  </si>
  <si>
    <t>DN 50 navojni</t>
  </si>
  <si>
    <t>DN 32 navojni</t>
  </si>
  <si>
    <t>DN 25 navojni</t>
  </si>
  <si>
    <t>DN 15 navojni</t>
  </si>
  <si>
    <t>Dobava in montaža prirobničnega cevnega kompenzatorja, za črpalne sisteme s pitno vodo, DN50 PN16, skupaj s tesnilnim in spojnim materialom</t>
  </si>
  <si>
    <t>Dobava in montaža navojnega pocinkanega podaljška (nipelj), skupaj s tesnilnim in spojnim materialom.</t>
  </si>
  <si>
    <t>DN50</t>
  </si>
  <si>
    <t>DN25</t>
  </si>
  <si>
    <t>DN15</t>
  </si>
  <si>
    <t>13.</t>
  </si>
  <si>
    <t>Dobava in montaža nosilcev za pritrditev cevovoda na steno črpališča izdelanih iz objemnih podpor za cevovod DN50, jeklenih inox cevi 30x30mm (skupna dolžina 1m) ter inox plošče AxHxD=300x300x5mm, skupaj z montažnim materialom.</t>
  </si>
  <si>
    <t>14.</t>
  </si>
  <si>
    <t>Dobava in montaža enojnega odzračevalnega ventila DN50 (navojni) skupaj s tesnilnim in montažnim materialom.</t>
  </si>
  <si>
    <t>15.</t>
  </si>
  <si>
    <t xml:space="preserve">Dobava in montaža prirobmičnega, ravnega, vzmetnega varnostnega ventila PN16/DN50, tarariranega na 16bar,  skupaj s tesnilnim in montažnim materialom. </t>
  </si>
  <si>
    <t>16.</t>
  </si>
  <si>
    <t>Tlačni senzor 0-10bar z izhodom 4-20mA, skupaj z montažnim in tesnilnim materialom.</t>
  </si>
  <si>
    <t>17.</t>
  </si>
  <si>
    <t>Izpustna armatura – pipa, navojna DN15/NP10, skupaj s tesnilnim materialom.</t>
  </si>
  <si>
    <t>18.</t>
  </si>
  <si>
    <t>Vodomer DN20/NP10, Qn=5m3/h, skupaj z elektronskim dajalnikom impulzov 4imp/lit, pomičnim kosom ter montažnim in tesnilnim materialom</t>
  </si>
  <si>
    <t>19.</t>
  </si>
  <si>
    <t>Dobava in montaža protipovratne prirobnične ''RETO-STOP'' lopute PN16/DN50, s popolnim tesnenjem pri tlakih večjih od 0,5bar in zamemarljivim tlačnimi izgubami skupaj s tesnilnim in montažnim materialom.</t>
  </si>
  <si>
    <t>20.</t>
  </si>
  <si>
    <t>Potopna vodnjaška črpalka s sledečimi karakteristikami:</t>
  </si>
  <si>
    <t>- obratovalna točka qv=0,7lit/sek; H=90m</t>
  </si>
  <si>
    <t>-  moč črpalke Pel=3kW; 380/50Hz; (frekvenčno vodena),</t>
  </si>
  <si>
    <t>- priključek črpalke DN40 (navojni 3''),</t>
  </si>
  <si>
    <t xml:space="preserve">- napajalni kabel 5x2,5 mm2 </t>
  </si>
  <si>
    <t xml:space="preserve">- kabel za merilno sondo 3x1 mm2 </t>
  </si>
  <si>
    <t>Črpalko se dobavi skupaj s:</t>
  </si>
  <si>
    <t>- temperaturno sondo Pt100</t>
  </si>
  <si>
    <t>- nivojsko sondo za zaščito črpalke</t>
  </si>
  <si>
    <t>- varovalno pletenico črpalke 6mm2</t>
  </si>
  <si>
    <t>- sponka pletenice 6mm2</t>
  </si>
  <si>
    <t>- Gibljiva cev Wellmaster 1 1/2" dolžine 90m s priključnimi spojkami 1 1/2", (INOX) navojno prirobnico DN40 in s pritrdilnimi trakovi</t>
  </si>
  <si>
    <t>- Merilna sonda 0-16bar za zvezno merjenje nivoja s kablom dolžine 120m, prenapetostno zaščito in prikazovalnikom</t>
  </si>
  <si>
    <t>- PE cev 40   PN10 za vgradnjo sonde za merjenje nivoja</t>
  </si>
  <si>
    <t>- Pokrov vrtine DN40 z okvirjem 600x600mm, ter vijaki</t>
  </si>
  <si>
    <t xml:space="preserve">    </t>
  </si>
  <si>
    <t>komplet</t>
  </si>
  <si>
    <t>- Krmilna elektrokrmilna omara 1250x1000x320, zaščiti IP65, z vgrajenim frekvenčnim krmilnikom Danfoss VTL, z vsemi potrebnimi zaščitami</t>
  </si>
  <si>
    <t>Ustreza proizvod Grundfos tip: SP 5-33</t>
  </si>
  <si>
    <t xml:space="preserve">komplet skupaj </t>
  </si>
  <si>
    <t>21.</t>
  </si>
  <si>
    <t xml:space="preserve">Tlačni večslojnih kvarcpeskovnih samočistilni filter. dimenzij DxH=400x1900mm, polnjeni s kvarčnim peskom granulata od 0,4-0,7 (75kg); 1-2 (50kg),  3-4 mm (25kg) ter 35 litri antracita. </t>
  </si>
  <si>
    <t>Tehnične karakteristike posameznega filtra:</t>
  </si>
  <si>
    <t>- ohišje iz polivinilklorida ojačanega s steklenimi vlakni,</t>
  </si>
  <si>
    <t>- notranjost zaščitena z epoksi smolo, primerno za živilsko industrijo,</t>
  </si>
  <si>
    <t>- delovni tlak 2 do 6 bar,</t>
  </si>
  <si>
    <t>Filter se dobavi v kompletu s krmilno enoto ter montažnim in tesnilnim materialom.</t>
  </si>
  <si>
    <t>Ustreza proizvod ''NOBEL'' tip: FCV 05/T.</t>
  </si>
  <si>
    <t>komp</t>
  </si>
  <si>
    <t>22.</t>
  </si>
  <si>
    <t>Sistem za doziranja rezidualnega klora, sestavljen iz:</t>
  </si>
  <si>
    <t>- dozirna črpalka mode IIM.RX.05.10 z vgrajenim inštrumentom za kontrolo rezidualnega klora preko merjenja redox potenciala in nastavljivo avtomatično regulacijo želene vrednosti rezidualnega klora,</t>
  </si>
  <si>
    <t>- nosilec sonde z odtokom,</t>
  </si>
  <si>
    <t>- električna redox sonda,</t>
  </si>
  <si>
    <t>- povezovalni kabel sonda-dozirna črpalka dolžine 10 m</t>
  </si>
  <si>
    <t>- rezervoar volumna 100 litrov za shranjevanje klora,</t>
  </si>
  <si>
    <t>-  nivojsko stikalo za izklop delovanja dozirne črpalke ob pomanjkanju klora v rezervoarju.</t>
  </si>
  <si>
    <t>23.</t>
  </si>
  <si>
    <t>Lovilno korito za rezervoar s klorom izdelan iz poliestra ali polietilena dimenzij 55x50 cm.</t>
  </si>
  <si>
    <t>24.</t>
  </si>
  <si>
    <t>Sistem za doziranja flokulanta za proporcionalno ali konstantno doziranje kapacitete 6lit/h; dp=5bar, krmiljena preko impulznega vodomerja sestavljen iz:</t>
  </si>
  <si>
    <t>- dozirna črpalke</t>
  </si>
  <si>
    <t>- dozirna šobe z nepovratnim ventilom DN20</t>
  </si>
  <si>
    <t>- PE rezervoar volumna 100 litrov za shranjevanje flokulanta opremljen z elektromotornim mešalom,</t>
  </si>
  <si>
    <t>-  nivojsko stikalo za izklop delovanja dozirne črpalke ob pomanjkanju klora v rezervoarju</t>
  </si>
  <si>
    <t>25.</t>
  </si>
  <si>
    <t>UV dezinfektor s sledečimi konstrukcijskimi značilnostmi:</t>
  </si>
  <si>
    <t>D</t>
  </si>
  <si>
    <t>MONTAŽNA DELA</t>
  </si>
  <si>
    <t>ZAKLJUČNA DELA</t>
  </si>
  <si>
    <t xml:space="preserve">E </t>
  </si>
  <si>
    <t>ELEKTRO INŠTALACIJE</t>
  </si>
  <si>
    <t>I.  ELEKTRO OMARE</t>
  </si>
  <si>
    <t>ELEKTRO OMARE</t>
  </si>
  <si>
    <t>INSTALACIJSKI MATERIAL</t>
  </si>
  <si>
    <t>SVETILNA TELESA</t>
  </si>
  <si>
    <t>GRADBENI DEL ZA NN PRIKLJUČEK</t>
  </si>
  <si>
    <t>DDV (20 %)</t>
  </si>
  <si>
    <t>SKUPAJ Z DDV:</t>
  </si>
  <si>
    <t>REKAPITULACIJA</t>
  </si>
  <si>
    <t>Tehnične karakteristike UV dezinfektorja:</t>
  </si>
  <si>
    <t>Napravo se dobavi v kompletu s krmilno enoto ter montažnim in tesnilnim materialom.</t>
  </si>
  <si>
    <t>Ustreza proizvod ''MONTAGNA'' tip: MPM 2E</t>
  </si>
  <si>
    <t>26.</t>
  </si>
  <si>
    <t>Aluminijasta, zidna prezračevalna rešetka dn=150mm, skupaj z montažnim materialom.</t>
  </si>
  <si>
    <t>27.</t>
  </si>
  <si>
    <t>28.</t>
  </si>
  <si>
    <t>29.</t>
  </si>
  <si>
    <t>Dobava in montaža odtočne PVC cevi - spoj tesnjen z gumi tesnili, komplet z odcepi, koleni in redukcijami kosi. V obračunu se upošteva vsak fazonski kos je enakovreden 1 m' cevi.</t>
  </si>
  <si>
    <t>30.</t>
  </si>
  <si>
    <t>Obtočna črpalka za saniratno vodo "GRUNDFOS" tip:UPS-25-40; 220V/50Hz; Pel=60W, skupaj z montažnim in tesnilnim materialim.</t>
  </si>
  <si>
    <t>31.</t>
  </si>
  <si>
    <t>Tekočinski manometer z merilnim območjem 0-10 bar, skupaj z montažnim in tesnilnim materialim.</t>
  </si>
  <si>
    <t>32.</t>
  </si>
  <si>
    <t>Dobava in montaža sintetične modre in zelene barve za pleskanje jeklenih cevi in elementov.</t>
  </si>
  <si>
    <t>33.</t>
  </si>
  <si>
    <t>Dobava in montaža pločevinastega belo emajliranega umivalnika, skupaj z montažnim materialom.</t>
  </si>
  <si>
    <t>34.</t>
  </si>
  <si>
    <t>35.</t>
  </si>
  <si>
    <t>36.</t>
  </si>
  <si>
    <t>Električna termoakumulacijska peč 220V/50Hz; Pel=2/3 kW, zaščita IP54, skupaj z montažnim materialom.</t>
  </si>
  <si>
    <t>37.</t>
  </si>
  <si>
    <t>Termostat (kanalski za klimatizacijske sisteme) za območje od 0 °C do 60 °C, zaščita IP54, 220V/50Hz, skupaj s cevnim nastavkom za pritrditev na steno in drobnim montažnim materialom.</t>
  </si>
  <si>
    <t>38.</t>
  </si>
  <si>
    <t>39.</t>
  </si>
  <si>
    <t>40.</t>
  </si>
  <si>
    <t>Inox objemni nosilci DN50 s steblom l=20cm z nogo za pritrditev na dno rezervoarja ter drobnim montažnim materialom.</t>
  </si>
  <si>
    <t>41.</t>
  </si>
  <si>
    <t>Antivibracijski, gumijasti, prirobnični kompenzator DN32/PN10, komplet s tesnilnim in montažnim materialom.</t>
  </si>
  <si>
    <t>42.</t>
  </si>
  <si>
    <t>Ustreza proizvod "CIMM" tip:AFE CE prostornine 1500 litrov.</t>
  </si>
  <si>
    <t>Tlačna membranska posoda za hladno sanitarno vodo, anitikorozijsko zaščitena, modre barve, Vcel= 1500 lit, PN16, za delovni tlak do 16 bar, napolnjena s predtlakom 14 bar, dimenzij DxH= 100x213 cm, s spodnjim navojnim priključkom 21/2 '', opremljena z manometrom in ventilom za polnjenje membrane.</t>
  </si>
  <si>
    <t>43.</t>
  </si>
  <si>
    <t>Dobava in montaža PVC gibke cevke, komplet s fazonskimi kosi ter spojnim in tesnilnim materialom</t>
  </si>
  <si>
    <t>44.</t>
  </si>
  <si>
    <t>Dobava in montaža navojnega pocinkanega redukcijskega kosa, skupaj s tesnilnim in spojnim materialom.</t>
  </si>
  <si>
    <t>R2“/R 14“</t>
  </si>
  <si>
    <t xml:space="preserve">45. </t>
  </si>
  <si>
    <t>Visokotlačna hidroforna postaja za sanitarno vodo sestavljena iz ene vertikalne, večstopenjske, centrifugalne črpalke za sanitarno vodo s sledečimi karakteristikami:</t>
  </si>
  <si>
    <t>Vsi potrebni zasuni in nepovratni ventili na sesalni in tlačni strani DN32</t>
  </si>
  <si>
    <t>- krmilno-zaščitna omarica za reguliranje črpalk in varovanje sanitarnega režima s sledečimi funkcijami:</t>
  </si>
  <si>
    <t>mehkim zagonom,</t>
  </si>
  <si>
    <t>termično zaščito el. motorja,</t>
  </si>
  <si>
    <t>zaščito pred suhim tekom,</t>
  </si>
  <si>
    <t>vklop in izkop črpalke preko nivojskega senzorja</t>
  </si>
  <si>
    <t>možnostjo zunanjega vklopa in izklopa črpalk,</t>
  </si>
  <si>
    <t>alarmom proti napačnemu vrtenju črpalk,</t>
  </si>
  <si>
    <t>zaščito pred izpadom faze</t>
  </si>
  <si>
    <t>priključne sponke za daljinsko signalizacijo stanja za vsako črpalko (dela / ne dela, napaka)</t>
  </si>
  <si>
    <t>- vertikalna membranska posoda 20 lit, 10 bar</t>
  </si>
  <si>
    <t>Črpalko se dobavi skupaj z antivibracijskim podstavkom, navodili in A-testi ter montažnim in tesnilnim materialim</t>
  </si>
  <si>
    <t>46.</t>
  </si>
  <si>
    <t>Centrifugalna obtočna črpalka, vertikalne izvedbe, namenjena za prečrpavanje hladne vode v sistemih za oskrbo s pitno vodo.Glavni sestavni deli črpalke: ohišje iz jeklene litine, rotor iz tehničnega polimera, elektromotor 380V/50Hz; Pmax= 4 kW, z vgrajeno termično zaščito, prirobničnima priključkoma DN32.</t>
  </si>
  <si>
    <t>Karakteristike črpalke: za pretoke 1,1 lit/s in tlak 16 bar.</t>
  </si>
  <si>
    <t>-</t>
  </si>
  <si>
    <t>Ustreza proizvod ''Lowara'' tip:SV422F40T, skupaj s pripadajočo krmilno omarico.</t>
  </si>
  <si>
    <t>- antivibracijsko izolacijo za izoliranje podstavka za črpalko,</t>
  </si>
  <si>
    <t>- drobnim montažnim materialom za pritrditev na temelj ter tesnili za priključitev na omrežje.</t>
  </si>
  <si>
    <t>- komandno omarico z vgrajeno krmilno avtomatiko, signalizacijo napak, avtomatiko za  termično zaščito elektromotorja, tremi prostimi vhodi za priključitev nivojskih senzorjev,</t>
  </si>
  <si>
    <t>47.</t>
  </si>
  <si>
    <t>Kroglični ventil, navojni DN50 oprmljen z elektromotornim pogonom tip EMV101 820/510 220V/50Hz čas odpiranja 105 sek, skupaj z montažnim materialom.</t>
  </si>
  <si>
    <t>48.</t>
  </si>
  <si>
    <t>Nivojska sonda (letev) z miliamperskim izhodom 4-20mA, skupaj s pritrdilnim materialom.</t>
  </si>
  <si>
    <t>49.</t>
  </si>
  <si>
    <t>Tlačni preizkus cevovoda</t>
  </si>
  <si>
    <t>pavšal</t>
  </si>
  <si>
    <t>Izpiranje cevovoda</t>
  </si>
  <si>
    <t>50.</t>
  </si>
  <si>
    <t>51.</t>
  </si>
  <si>
    <t>Dezinfekcija in sanitarni preizkus črpališča</t>
  </si>
  <si>
    <t>II. ZAKLJUČNA DELA</t>
  </si>
  <si>
    <t>Zagon črpalnega sistema s strani pooblaščenega serviserja skupaj z izdelavo zapisnika, predajo  dokumentacije v slovenskem jeziku ter poučitvijo upravljalca črpališča.</t>
  </si>
  <si>
    <t xml:space="preserve"> </t>
  </si>
  <si>
    <t xml:space="preserve">Zagon sistema zadoziranje kemikalij s strani pooblaščenega serviserja skupaj z izdelavo zapisnika, predajo dokumentacije v slovenskem jeziku ter poučitvijo upravljalca črpališča.  </t>
  </si>
  <si>
    <t xml:space="preserve">Zagon sistema za UV dezinfekcijos strani pooblaščenega serviserja skupaj z izdelavo zapisnika, predajo dokumentacije v slovenskem jeziku ter poučitvijo upravljalca črpališča. </t>
  </si>
  <si>
    <t xml:space="preserve">Zagon filtrov strani pooblaščenega serviserja skupaj z izdelavo zapisnika, predajo  dokumentacije v slovenskem jeziku ter poučitvijo upravljalca črpališča.  </t>
  </si>
  <si>
    <t>Široki strojni izkop III KTG količine nad 200 m3 z nakladanjem na transportno sredstvo in odvozom na deponijo</t>
  </si>
  <si>
    <t>Strojni izkop pasovnih temeljev v III KTG globine do 1 m s pravilnim odsekavanjem stranic in dna izkopa, nakladanjem zemlje na transportno sredstvo in odvozom na deponijo</t>
  </si>
  <si>
    <t>Vzorčenje in preizkuse parametrov iz priloge I, Pravilnika o pitni vodi (Ur.l. RS 19/04), dopolnjene z identifikacijo organskih spojin s strani pooblaščenega zavoda.</t>
  </si>
  <si>
    <t>Dobava in montaža PVC cevi f32, komplet s fazonskimi kosi ter spojnim in tesnilnim materialom.</t>
  </si>
  <si>
    <t>Dobava in montaža prehodne spojke PVC/jeklo f32/DN25, skupaj s tesnilnim in spojnim materialom.</t>
  </si>
  <si>
    <t>INOX prezračevalna cev f150 mm skupaj s pritrdilnim in spojnim materialom</t>
  </si>
  <si>
    <t>INOX prezračevalna kapa f150 mm skupaj s pritrdilnim in spojnim materialom.</t>
  </si>
  <si>
    <t>f50</t>
  </si>
  <si>
    <t>Dobava in montaža plastičnega sifona f50 za pomivalna korita skupaj z iztočnim ventilom s cevko DN32 ter nastavkom za pomivalni stroj.</t>
  </si>
  <si>
    <t>Dobava in montaža talnega odtoka 12x12 f50skupaj  z rešetko iz inox pločevine ter  tesnilnim materialom.</t>
  </si>
  <si>
    <t>Perforirana cev PE80 f63x5,8mm z odprtinami za vstop vode na zbornjem obodu (temenski kot 240°) d=3mm, na razmiku 2,5mm, komplet z zakljjučno kapo na koncu cevi ter tesnilnim in montažnim materialom.</t>
  </si>
  <si>
    <t>Spojka iz nerjavečega jekla LTŽ DN50/PE f63x5,8, skupaj z montažnim materialom.</t>
  </si>
  <si>
    <t>f40</t>
  </si>
  <si>
    <t>f12</t>
  </si>
  <si>
    <t xml:space="preserve"> - večstopenjska centrifugalna potopna črpalka izdelana iz nerjavnega jekla 304 AISI</t>
  </si>
  <si>
    <t>- maksimalna temperaturo 40°C,</t>
  </si>
  <si>
    <t>- padec tlaka na filtru (čistem) pri normalnem pretoku 0,4 bar,</t>
  </si>
  <si>
    <t>-  maksimalni dovoljen padec tlaka pri normalnem pretoku 0,8 bar,</t>
  </si>
  <si>
    <t>-  hitrost filtracije pri delovnem pretoku (3 filtra v obratovanju) 4,8 m3/m2/h,</t>
  </si>
  <si>
    <t>- čas izpiranja pri čiščenju filtrov 30 min,</t>
  </si>
  <si>
    <t>-  dimenzije filtra 400x1900mm,</t>
  </si>
  <si>
    <t>-  električni priključek 220V/50Hz, P=30W,</t>
  </si>
  <si>
    <t>-  dezinfektor je opremljen s sistemom za ročno čiščenje zaščitnih kvarčnih cevi UV žarnic, kar zagotavlja predpisano sevalno dozo skozi celotno življenjsko dobo žarnic,</t>
  </si>
  <si>
    <t>-  v napravo so vgrajene mešalne komore, ki povzročajo turbulentno vrtinčenje vode in s tem  zagotavljajo, da je vsak posamezen delec deležen obeh sevalnih doz (obodne in centralna),</t>
  </si>
  <si>
    <t>- ohišje iz nerjavnega jekla 316 ANSI,</t>
  </si>
  <si>
    <t>- delovni tlak 0,02 do 8 bar,</t>
  </si>
  <si>
    <t>- delovna temperaturo 2 do 40°C,</t>
  </si>
  <si>
    <t>-  delovni pretok 1,1lit\sek,</t>
  </si>
  <si>
    <t>- število in vrsta žarnic 2 kosov srednjetlačnih MPM,</t>
  </si>
  <si>
    <t>- zagotovljeno minimalno sevanje 40,5 mWsek/cm2, pri pretoku 1,1 lit/s in tansmisiji T10 80%</t>
  </si>
  <si>
    <t>-  faktor transmisije 0,8/10,</t>
  </si>
  <si>
    <t>- življenska doba žarnic 9000 ur,</t>
  </si>
  <si>
    <t>- električni priključek 220V/50Hz, Pel=0,54kW.</t>
  </si>
  <si>
    <t xml:space="preserve">-  HIDROFORNA POSTAJA "LOWARA" sestavljena iz  črpalke tip: SV804F; 380V/50Hz; Pel=2,2kW; Qv=1,1lit/s PRI p=4bar; VOLUMEN TLAČNE POSODE V=20lit; </t>
  </si>
  <si>
    <t>-  celotna hidropostaja je montirana na skupnem podstavku in opremljena z gumijastimi amortizterji</t>
  </si>
  <si>
    <t>- celotna tlačna in sesalna cev sta izdelani iz nerjavečega jekla</t>
  </si>
  <si>
    <t>- zaradi fotoreaktivacijskega efekta je izbrana naprava, pri kateri znaša povprečna sevalna doza skozi celotno komoro, v celotni življenjski dobi žarnic (9000 ur obratovanja) 40,5 mWsek/cm2 (minimalno predpisana 40 mWsek/cm2 ) in</t>
  </si>
  <si>
    <t xml:space="preserve"> to pri pretoku 1,1 lit/s in transmisiji T10 80%.</t>
  </si>
  <si>
    <t>%</t>
  </si>
  <si>
    <t>GRADBENA DELA:</t>
  </si>
  <si>
    <t>PMO – električne meritve za črpališče</t>
  </si>
  <si>
    <t>tarifni odklopnik 3x25A</t>
  </si>
  <si>
    <t>gsm komunikator za električni števec</t>
  </si>
  <si>
    <t>instalacijski odklopnik 10kA tip B6A 1P</t>
  </si>
  <si>
    <t>komplet ožičeno, zmontirano, označeno</t>
  </si>
  <si>
    <t>kpl</t>
  </si>
  <si>
    <t>enopolno shemo</t>
  </si>
  <si>
    <t>izjava o preizkusu, atesti</t>
  </si>
  <si>
    <t>SKUPAJ PMO OMARA</t>
  </si>
  <si>
    <t>ODCEPNA OMARICA R-D1</t>
  </si>
  <si>
    <t>varovalčni ločilnik NH00 z NV 3x32A</t>
  </si>
  <si>
    <t>PEN zbiralka</t>
  </si>
  <si>
    <t>SKUPAJ ODCEPNA OMARICA R-D1</t>
  </si>
  <si>
    <t>RAZDELILNA OMARA R-ČRP.DR.</t>
  </si>
  <si>
    <t>MOČNOSTNI DEL:</t>
  </si>
  <si>
    <t>AVTOMATIKA ZA ČRPALIŠČE:</t>
  </si>
  <si>
    <t>SKUPAJ RAZDELILNA OMARA R-ČRP.DR.</t>
  </si>
  <si>
    <t>SKUPAJ ELEKTRO OMARE</t>
  </si>
  <si>
    <t>nadgradna prostostoječa PVC omara 450x800x200 mm, montirana na betonski podstavek</t>
  </si>
  <si>
    <t>3f števec električne energije do 120A (kot npr.: Landis &amp; Gyr ZMD 120ABD)</t>
  </si>
  <si>
    <t>dobava in montaža nadgradne inox omarice za montažo na drog, tipske enokrilne izvedbe</t>
  </si>
  <si>
    <t>komplet pritrdilni material za pritrditev omarice na NN drog</t>
  </si>
  <si>
    <t>komplet ožičeno in zmontirano, označeno po enopolni shemi</t>
  </si>
  <si>
    <t>2.  INSTALACIJSKI MATERIAL</t>
  </si>
  <si>
    <t>m</t>
  </si>
  <si>
    <t>PK-100</t>
  </si>
  <si>
    <t>Izvedba priklopa različnih porabnikov</t>
  </si>
  <si>
    <t>Dobava in polaganje kablov različnih presekov:</t>
  </si>
  <si>
    <t>Izdelava prebojev do fi 32mm v AB zid</t>
  </si>
  <si>
    <t>Izvedba ozemljitev in izenačitve potenciala:</t>
  </si>
  <si>
    <t>SKUPAJ INSTALACIJSKI MATERIAL</t>
  </si>
  <si>
    <t>3.  SVETILNA TELESA</t>
  </si>
  <si>
    <t>Dobava in montaža nadgradne svetilke 2x36W IP65</t>
  </si>
  <si>
    <t>Dobava in montaža ladijske svetilke 1x60W IP65</t>
  </si>
  <si>
    <t>SKUPAJ SVETILNA TELESA</t>
  </si>
  <si>
    <t>- glavno stikalo modularno 3P 40A</t>
  </si>
  <si>
    <t>- odvodniki prenapetosti tip C</t>
  </si>
  <si>
    <t>- instalacijski okdlopnik 10kA tip B2A 1P</t>
  </si>
  <si>
    <t>- instalacijski odklopnik 10kA tip B6A 1P</t>
  </si>
  <si>
    <t>- instalacijski odklopnik 10kA tip B10A 1P</t>
  </si>
  <si>
    <t>- instalacijski odklopnik 10kA tip C6A 1P</t>
  </si>
  <si>
    <t>- instalacijski odklopnik 10kA tip C16A 1P</t>
  </si>
  <si>
    <t>- instalacijski odklopnik 10kA tip C16A 3P</t>
  </si>
  <si>
    <t>- motorsko stikalo 6,3-9A 3P</t>
  </si>
  <si>
    <t>- močnostni kontaktor 230V AC3-4kW</t>
  </si>
  <si>
    <t>- zbiralke L1,L2,L3 in PEN</t>
  </si>
  <si>
    <t>- bakrena zbiralka 20x5mm za GIP</t>
  </si>
  <si>
    <t>- električni grelec 90W s termostatom</t>
  </si>
  <si>
    <t>- vrstne sponke VS4</t>
  </si>
  <si>
    <t>- vrstne sponke VS50</t>
  </si>
  <si>
    <t>- komplet ožičeno, zmontirano, označeno</t>
  </si>
  <si>
    <t>- predal za enopolno shemo</t>
  </si>
  <si>
    <t>- izjava o preizkusu, atesti</t>
  </si>
  <si>
    <t>nadgradna stenska omara inox izvedbe, dimenzije 1000x1500x300mm</t>
  </si>
  <si>
    <t>- kontrolnik faz</t>
  </si>
  <si>
    <t>- stabilizirani usmernik 230V AC/24V DC   5A</t>
  </si>
  <si>
    <t>- rele + podnožje 24V DC</t>
  </si>
  <si>
    <t>- baterija 12V,  2,2Ah</t>
  </si>
  <si>
    <t>- končno stikalo</t>
  </si>
  <si>
    <t>- instalacijski odklopnik 10kA tip B6A 3P</t>
  </si>
  <si>
    <t>- instalacijski odklopnik 10kA tip C4A 2P</t>
  </si>
  <si>
    <t>- dobava in montaža GPRS modema 900/1800MHz, RS232  9 pinski serial vmesnik, napajanje 24V DC, kompatibilen s krmilnikom</t>
  </si>
  <si>
    <t>- Dobava in montaža prosto programabilnega krmiln. z zaslonom, 22 digitalnih vhodov, 4 digitalni izhodi, 7 analognih vhodov, 1 analogni izhod, ModBus protokol RS232 serijski vmesnik, napajanje 24VDC, opremo preveriti z investitorjem</t>
  </si>
  <si>
    <t>- izdelava programa v odvisnosti od procesa, izdelava I/O tabel, komplet izdelava in spuščanje v pogon s PID dokumentacijo</t>
  </si>
  <si>
    <t>- nadgradnja nadzornega sistema na sedežu investit., priprava I/O tabel, grafični prikaz standardiziran z obstoječim nadzornim sistemom</t>
  </si>
  <si>
    <t>- vrstne sponke, drobni vezni in spojni material</t>
  </si>
  <si>
    <t>- ožičenje in priklop črpalk in tipal</t>
  </si>
  <si>
    <t>Dobava in montaža pocinkane perforirane kabelske police PK-100, komplet montažni, spojni in pritrdilni material</t>
  </si>
  <si>
    <t>Dobava in montaža pocinkanega pokrova za kabelsko polico:</t>
  </si>
  <si>
    <t>Dobava in montaža instalacijske PN cevi različnih dimenzij (do fi 23mm), komplet s pritrdilnim in spojnim materialom</t>
  </si>
  <si>
    <t>Dobava in montaža pešel cevi (rebrasta cev) različnih dimenzij (do fi 32mm), komplet s pritrdilnim in spojnim materialom</t>
  </si>
  <si>
    <t>Dobava in montaža n/o razvodnih doz dimenzije 90x90mm, komplet s pritrdilnim materialom</t>
  </si>
  <si>
    <t>Dobava in montaža nadometne enojne šuko vtičnice 1x230V/16A komplet z dozo in pokrovom IP54</t>
  </si>
  <si>
    <t>Dobava in montaža nadometne 3F vtičnice 3P+N+PE 16A s pokrovom IP54</t>
  </si>
  <si>
    <t>Dobava in montaža nadometnega stikala, enopolno bele barve, komplet z dozo in pokrovom IP54</t>
  </si>
  <si>
    <t>- NPI 2x1,5 mm2</t>
  </si>
  <si>
    <t>- NPI 3x1,5 mm2</t>
  </si>
  <si>
    <t>- NPI 3x2,5 mm2</t>
  </si>
  <si>
    <t>- NPI 5x2,5 mm2</t>
  </si>
  <si>
    <t>- TML-B 5x2,5 mm2 (za potopno črpalko)</t>
  </si>
  <si>
    <t>- TML-B 1x1,5 mm2 (za nivojsko sondo)</t>
  </si>
  <si>
    <t>- Dobava in polaganje kabla PP00-A 4x35 mm2 v kab. kanalizacijo od R-D1 do PMO</t>
  </si>
  <si>
    <t>- IY(St)Y 1x2x0,8 mm2</t>
  </si>
  <si>
    <t>- IY(St)Y 4x2x0,8 mm2</t>
  </si>
  <si>
    <t>- Pocinkani valjanec Fe/Zn 25x4mm</t>
  </si>
  <si>
    <t>- Križna sponka za valjanec</t>
  </si>
  <si>
    <t>- Varjenje 1/3 armature na valjanec Fe/Zn 25x4mm</t>
  </si>
  <si>
    <t>- Premaz spojev z bitumenskim premazom</t>
  </si>
  <si>
    <t>- Vodnik za izenačitev potenciala P/F-Y 1x35 mm2</t>
  </si>
  <si>
    <t>- Vodnik za izenačitev potenciala P/F-Y 1x6 mm2</t>
  </si>
  <si>
    <t>Dobava in montaža zaščitnega inox profila za kabel po drogu, dimenzije 50x50x1600mm, komplet s pritrdilnim materialom za NN drog</t>
  </si>
  <si>
    <t>Dobava in montaža odvodnikov prenapetosti tipa A na NN drogu (prehod v kabelsko kanalizacijo)</t>
  </si>
  <si>
    <t>Dobava in montaža kabelske objemke za pritrditev kabla SKS tip X00/0-A 3x70+71,5 mm2 na NN drog</t>
  </si>
  <si>
    <t>Demontaža obstoječega NN prostozračnega omrežja ter montaža SKS kabla X00/0-A 3x70+71,5 mm2 odcepne omarice R-D1 na drogu (ocena dolžine)</t>
  </si>
  <si>
    <t>Dobava in montaža IR/MW - senzor vloma, priklop na predvideni krmilnik za prenos signala, komplet pritrdilni in priključni material</t>
  </si>
  <si>
    <t>Dobava in montaža nadgradne svetilke – reflektorja z IR senzorjem za zunanjo montažo IP65</t>
  </si>
  <si>
    <t>4. GRADBENI DEL ZA NN PRIKLJUČEK</t>
  </si>
  <si>
    <t>Dobava in polaganje opozorilnega PVC traka</t>
  </si>
  <si>
    <t>SKUPAJ GRADBENI DEL ZA NN PRIKLJUČEK</t>
  </si>
  <si>
    <t>Strojni izkop kabelskega jarka dimenzije 0,3x0,8m od R-D1 do PMO, dolžine 85m</t>
  </si>
  <si>
    <t>Izkop in komplet izdelava tipskega jaška f80 cm, globine 100cm, s porkovom LTŽ 60x60cm, komplet material</t>
  </si>
  <si>
    <t>Izkop in komplet izdelava betonskega podstavka s cevjo 1x fi 110 mm, višine 1m in širine 0,3m za postavitev PMO omare, komplet izvedba</t>
  </si>
  <si>
    <t>Dobava in vgradnja tamponskega gramoza ter nabijanje po slojih 10cm</t>
  </si>
  <si>
    <t>Dobava in vgradnja betona MB7 za obbetoniranje cevi fi 110 mm v cestišču</t>
  </si>
  <si>
    <t>Dobava, polaganje in spajanje stigmaflex cevi fi 110mm od omare R-D1 do PMO, na globini 0,8m</t>
  </si>
  <si>
    <t>Dobava, polaganje in spajanje stigmaflex cevi fi 63mm od PMO do omare R-ČRP.DR., na globini 0,8m</t>
  </si>
  <si>
    <t>Odvoz odvečnega materiala pri izkopu kabelskega  jarka,</t>
  </si>
  <si>
    <t>Dobava in polaganje valjanca Fe/Zn 25x4mm od R-D1 do PMO, povezava s temeljnim ozemljilom in ograjo</t>
  </si>
  <si>
    <t>Nepredvidena dela z vpisom v gradbeni dnevnik in po potrditvi investitorja</t>
  </si>
  <si>
    <t xml:space="preserve">1. </t>
  </si>
  <si>
    <t>ZAP.ŠT.</t>
  </si>
  <si>
    <t>ENOTA</t>
  </si>
  <si>
    <t>KOLIČINA</t>
  </si>
  <si>
    <t>CENA ENOTE</t>
  </si>
  <si>
    <t>SK.CENA</t>
  </si>
  <si>
    <t>m2</t>
  </si>
  <si>
    <t>m1</t>
  </si>
  <si>
    <t>m3</t>
  </si>
  <si>
    <t xml:space="preserve">2. </t>
  </si>
  <si>
    <t xml:space="preserve">3. </t>
  </si>
  <si>
    <t>5.</t>
  </si>
  <si>
    <t>6.</t>
  </si>
  <si>
    <t>7.</t>
  </si>
  <si>
    <t>4.</t>
  </si>
  <si>
    <t>3.</t>
  </si>
  <si>
    <t>8.</t>
  </si>
  <si>
    <t>9.</t>
  </si>
  <si>
    <t>10.</t>
  </si>
  <si>
    <t>ur</t>
  </si>
  <si>
    <t>1.</t>
  </si>
  <si>
    <t>2.</t>
  </si>
  <si>
    <t>kd</t>
  </si>
  <si>
    <t>11.</t>
  </si>
  <si>
    <t>A</t>
  </si>
  <si>
    <t>GRADBENA DELA</t>
  </si>
  <si>
    <t>B</t>
  </si>
  <si>
    <t>OBRTNIŠKA DELA</t>
  </si>
  <si>
    <t>BETONSKA DELA</t>
  </si>
  <si>
    <t>ZIDARSKA DELA</t>
  </si>
  <si>
    <t>TESARSKA DELA</t>
  </si>
  <si>
    <t>I. PRIPRAVLJALNA DELA:</t>
  </si>
  <si>
    <t>Zakoličba in zavarovanje prečnih in vzdolžnih profilov</t>
  </si>
  <si>
    <t xml:space="preserve">Ureditev začasne deponije ter vzpostavitev v prvotno stanje po končanih delih                      </t>
  </si>
  <si>
    <t>II. ZEMELJSKA DELA:</t>
  </si>
  <si>
    <t>III. BETONSKA DELA:</t>
  </si>
  <si>
    <t>kg</t>
  </si>
  <si>
    <t>IV. ZIDARSKA DELA:</t>
  </si>
  <si>
    <t>12.</t>
  </si>
  <si>
    <t>Naprava dilatacij v kamniti oblogi ter zatesnitev s trajno elastično UV odporno tesnilno maso</t>
  </si>
  <si>
    <t>V. TESARSKA DELA:</t>
  </si>
  <si>
    <t>B: OBRTNIŠKA DELA:</t>
  </si>
  <si>
    <t>(slikanje v beli barvi)</t>
  </si>
  <si>
    <t>kom</t>
  </si>
  <si>
    <t>PRIPRAVLJALNA DELA</t>
  </si>
  <si>
    <t>ZEMELJSKA DELA</t>
  </si>
  <si>
    <t>KLJUČAVNIČARSKA DELA</t>
  </si>
  <si>
    <t>STAVBNO POHIŠTVO</t>
  </si>
  <si>
    <t>SLIKOPLESKARSKA DELA</t>
  </si>
  <si>
    <t>II skupaj €:</t>
  </si>
  <si>
    <t>III skupaj €:</t>
  </si>
  <si>
    <t>IV skupaj €:</t>
  </si>
  <si>
    <t>V skupaj €:</t>
  </si>
  <si>
    <t>VI Skupaj €:</t>
  </si>
  <si>
    <t xml:space="preserve">       1.</t>
  </si>
  <si>
    <t>Zakoličba objekta z niveliranjem</t>
  </si>
  <si>
    <t>Posek in odstranitev grmovja ter odstranitev vej z direktnim</t>
  </si>
  <si>
    <t xml:space="preserve">nakladanjem na transportno sredstvo in odvozom na </t>
  </si>
  <si>
    <t>deponijo (ocena)</t>
  </si>
  <si>
    <t xml:space="preserve">Planiranje dna gradbene jame s točnostjo 3,00 cm, povprečnim izkopom cca 0,05 m3/m2 vključno z strojnim valjanjem in odvozom izkopanega materiala na gradbiščno deponijo </t>
  </si>
  <si>
    <t xml:space="preserve">Dobava in razstiranje gramoznega tampona v debelini 20,00 cm vključno s strojnim valjanjem in komprimiranjem do modula stisljivosti min 60 Mpa do kote podložnega betona in odvozom izkopanega materiala na gradbiščno deponijo </t>
  </si>
  <si>
    <t>Strojno zasipanje za obodnimi in podpornimi zidovi z  materialom pridobljenim od  izkopa, vključno s komprimiranjem v plasteh maks. debeline 20,00 cm do zbitosti E 60Mpa in transportom materiala</t>
  </si>
  <si>
    <t xml:space="preserve">Dobava in razprostiranje drenažnega agregata  debeline do 80  cm po obodu ob objektu iz za podpornimi zidovi, planiranje in komprimiranje v plasteh </t>
  </si>
  <si>
    <t>Grobo planiranje zemljišča - terena okrog stavbe po dovršenih zemeljskih delih delih</t>
  </si>
  <si>
    <t>Dobava in strojno vgrajevanje podložnega betona C12/15,  debeline 10 cm -15 cm pod pasovne temelje, preseka  konstrukcije do 0,12 m3/m2  vključno z vsemi transporti in pomožnimi deli</t>
  </si>
  <si>
    <t>Dobava in strojno vgrajevanje podložnega armiranegabetona C25/30, debeline 15 cm pod tlak , armiranega z armaturno mrežo MAG , preseka  konstrukcije do 0,20 m3/m2</t>
  </si>
  <si>
    <t>Dobava in strojno vgrajevanje betona C25/30, preseka konstrukcije nad 0,30 m3/m1, v armiranobetonske temelje in temeljne grede</t>
  </si>
  <si>
    <t xml:space="preserve">Dobava materiala in vgrajevanje betona C25/30 v monolitne AB stene, preseka konstrukcije do 0,2 m3/m2 vključno z vsemi preddeli, pomožnimi  ter zaključnimi deli </t>
  </si>
  <si>
    <t xml:space="preserve">Dobava materiala in vgrajevanje betona C25/30 v monolitne AB stene, preseka konstrukcije do 0,3m3/m2 vključno z vsemi preddeli, pomožnimi  ter zaključnimi deli </t>
  </si>
  <si>
    <t>Dobava materiala in izdelava artmiranobetonske plošče debeline 25 cm, vključno z vsemi preddeli, pomožnimi  ter zaključnimi deli in podpiranjem do 3.5 m</t>
  </si>
  <si>
    <t>Dobava, ravnanje, čiščenje, sekanje in polaganje ter vezanje srednje komplicirane rebraste armature S 400  premera do 12 mm - ocena</t>
  </si>
  <si>
    <t>Dobava, ravnanje, čiščenje, sekanje in polaganje ter  vezanje srednje komplicirane armature S400 premera nad 12 mm - ocena</t>
  </si>
  <si>
    <t>Dobava, obdelava, čiščenje, polaganje in vezanje  armaturnih mrež  S500  - ocena</t>
  </si>
  <si>
    <t>Dobava materiala in izdelava cementne prevleke na podložni beton kot podloga horizontalne hidroizolacije.v naklonu deb.cca 5,00cm</t>
  </si>
  <si>
    <t xml:space="preserve">Dobava materiala in izdelava horizontalne hidroizolacije  zidov in talne plošče z  varilnimi  trakovi,s predhodnim hladnim premazom na zaključni cementni prevleki in izdelavo varjenih preklopov </t>
  </si>
  <si>
    <t>Dobava materiala in izdelava vertikalne hidroizolacije sten z  varilnimi  trakovi,hladnim premazom in izdelavo preklopov in spojev s horizontalno izolacijo</t>
  </si>
  <si>
    <t xml:space="preserve">Zidarska obdelava vidnih betonskih sten in stropov - predhodno pripravo podloge pred beljenjem, z brušenjem betona ter ustreznimi zaščitnimi premazi  vključno z vsemi pomožnimi  ter zaključnimi deli </t>
  </si>
  <si>
    <t>Dobava in vzidava INOX ventilacijskih  cevi  Ф 200 m v  cementni malti 1:3., z vsemi transporti in ostalimi pomožnimi deli. V ceni zajeti tudi zaščitne rešetke na fasadi in pokrivno kapo cevi nad terenom</t>
  </si>
  <si>
    <t>Dobava in vzidava  slepih okvirjev velikosti do 2,00 m2 v že izdelane zidove v podaljšani cementni malti 1:3:9</t>
  </si>
  <si>
    <t>Dobava in vzidava  slepih okvirjev velikosti nad 2,00 m2 v že izdelane zidove v podaljšani cementni malti 1:3:9</t>
  </si>
  <si>
    <t>Zazidava montažnih in instalacijskih odprtin po končanih delih v podaljšani cementni  malti 1:3:9  vel do 0,50m2  Ocena!</t>
  </si>
  <si>
    <t>Vgradnja podometne razdelilne omarice za električni priključek in ostalih zbirnih omaric različnih dimenzij</t>
  </si>
  <si>
    <t>Dobava materiala in izdelava podloge tlaka v sestavi:
armiranocementni estrih 7 cm</t>
  </si>
  <si>
    <t xml:space="preserve">Zidarska pomoč pri obrtniških in inštalaterskih delih </t>
  </si>
  <si>
    <t>NK</t>
  </si>
  <si>
    <t>PK</t>
  </si>
  <si>
    <t>KV</t>
  </si>
  <si>
    <t>Zaključno čiščenje celotnega objekta po dokončanih gradbenih in obrtniških delih (samo grobo čiščenje pokritih delov objekta)</t>
  </si>
  <si>
    <t xml:space="preserve">Dobava, montaža in demontaža enostranskega opaža podložnega betona pod temelji, višine 10 cm </t>
  </si>
  <si>
    <t>Dobava materiala in izdelava dvostranskega ravnega opaža  za pasovne temelje in temeljne nastavke, z lesenim opažem vključno z opaženjem razopaženjem, čiščenjem ter sortiranjem materiala (nevidni beton)</t>
  </si>
  <si>
    <t>Dobava materiala in opaževanje prebojev  pravokotnega prereza ( odprtine do 0,50 m2) skozi temelje, z lesenim opažem vključno z opaženjem, razopaženjem, čiščenjem ter sortiranjem materiala (Ocena!)</t>
  </si>
  <si>
    <t xml:space="preserve">IDobava materiala in opažanje AB sten, z lesenim opažem  ali prefabriciranimi elementi, opaženjem razopaženjem, čiščenjem ter sortiranjem materiala (vidni beton) </t>
  </si>
  <si>
    <t xml:space="preserve">Dobava materiala in opažanje AB plošč, z lesenim opažem  ali prefabriciranimi elementi, opaženjem razopaženjem, čiščenjem ter sortiranjem materiala (vidni beton) </t>
  </si>
  <si>
    <t>Opaž Dobava materiala ter izdelava opaža manjših elementov kot so jaški, manjša nepredvidena dela ipd.  vključno z vsemi preddeli, prenosi in pomožnimi deli (ocena)horizontalnih vezi viš.do 25cm komplet z razopažanjem</t>
  </si>
  <si>
    <t>Dobava materiala, montaža in demontaža po končanih delih lahkih kovinskih ali lesenih, odrov višine do 2,00 m, naprava podstavka z obračunom amortizacije, in prevozom do mesta vgradnje (Obračun po m2 enkratne tlorisne površine)</t>
  </si>
  <si>
    <t>Dobava materiala, montaža in demontaža po končanih delih fasadnih odrov z zaščitno ograjo, dostopi in lovilnimi odri, višine do 8,00 m z obračunom amortizacije, prevozom do mesta vgradnje</t>
  </si>
  <si>
    <t xml:space="preserve">Dobava materiala in izdelava toplotne izolacije fasade na obodnem zidu iz betona v sestavi:                         - parna zapora (kot npr. URSA SECO)
- toplotna izolacija (kot npr. URSA VIP/V) 6,00 cm. Vključno z vsemi preddeli, pomožnimi deli, </t>
  </si>
  <si>
    <t>Dobava in izdelava  fasade iz kamnite obloge debeline cca 4-5 cm komplet  z vsemi spojnimi in pritrdilnimi elementi ter pomožnimi deli in z izvedbo vseh tipičnih detajlov - obloga špalet…</t>
  </si>
  <si>
    <t>Dobava in vgrajevanje zaključnega zaščitnega sloja hidroizolacije iz estrudiranega  hrapavega polistirena debeline 6 cm, klasa WS po zahtevah DIN 18164, gostote minimalno 35 kg/m3
vključno z predhodnimi premazi sten,  z vsemi pomožnimi pripravljalnimi in zaključnimi deli ter izvedbo vseh tipičnih detajlov po sistemu dobavitelja.</t>
  </si>
  <si>
    <t>Označba, zarisovanje in zavarovanje trase obstoječih komunalnih vodov Obračun po dejanskih stroških !</t>
  </si>
  <si>
    <t>Zakoličba in zarisovanje trase  meteorne kanalizacije, določitev globine vodov in jaškov</t>
  </si>
  <si>
    <t>Dobava vsega potrebnega materiala ter postavitev ter zavarovanje prečnih in vzdolžnih profilov</t>
  </si>
  <si>
    <t>Dobava materiala in polaganje PVC kanalizacijskih cevi  na betonsko posteljico MB20, vključno  obdelavo stikov s tesnilnim materialom, vsemi fazonskimi kosi, izdelavo padcev po projektu, ter polnim obbetoniranjem z betonom MB 20  min 10 cm nad temenom cevi</t>
  </si>
  <si>
    <t>ocena</t>
  </si>
  <si>
    <t>fi 125</t>
  </si>
  <si>
    <t>fi 160</t>
  </si>
  <si>
    <t>fi 200</t>
  </si>
  <si>
    <t xml:space="preserve">Strojni Izkop v zemljini III KTG, širine 0,7 do 1,0 m in globine do 4,00 m za kanalizacijske vode z odlaganjem izkopanega materiala ob rob izkopa ali na gradbiščno deponijo </t>
  </si>
  <si>
    <t xml:space="preserve">Planiranje dna kanalizacijskega jarka s točnostjo 3 cm, povprečnim izkopom cca 0,05 m3/m2 in odvozom izkopanega materiala na gradbiščno deponijo </t>
  </si>
  <si>
    <t>Strojni Zasip cevi z finejšim materialom od izkopa do pod tamponski sloj oz. pod betonsko stabilizacijo z nabijanjem v plasteh po 20 cm, do 30 cm nad temenom cevi ročno višje strojno - na zemenljskem planumu je doseči deformacijski modul EV zemeljskega planuma 40 Mpa, frakcija do 30 cm nad temenom do 22 mm</t>
  </si>
  <si>
    <t>Površinski odkop humusa količine do 200 m3 povprečne globine do 20 cm z odrivom na gradbiščno deponijo in nakladanjem na transportno sredstvo in odvozom na deponijo</t>
  </si>
  <si>
    <t>Ureditev gradbišča z zagotovitvijo varnostno in higiensko tehničnih pogojev (gradbiščna tabla, tabla s predpisanimi oznakami, ograja, …) po obodu gradbišča, ureditev vodovodnega in elektro priključka, kontejnerjev, WC-jev)</t>
  </si>
  <si>
    <t>Dobava in montaža revizijskega jaška PEHD DN 625  za  kanalizacijo , globine do 1,0 m komplet s pokrovom nosilnosti 400 kN po izbiri investitorja, betonskim vencem, posteljico in zasipnino</t>
  </si>
  <si>
    <t>Izdelava AB jaška dimenzije 60*60*40 cm komplet z inox pokrovom z vstavljenim gresom in talno rešetko, opažem in vsemi potrebnimi preddeli in deli.</t>
  </si>
  <si>
    <t>Dobava materiala in izdelava ponikovalnice fi 100 cm, globine 4,00 m iz perforirane betonske cevjo ( luknje fi 10 po obodu ) z izdelavo podstavka C20/25,  vgradnjo razbremenilnih drenažnih cevi (npr. Raundrill) ,dobavo tipskega bet. pokrova, ter zasipanje z grobim drenažnim materialom - prodom debeline 6-9 cm v pasu 50cm po obodu jaška</t>
  </si>
  <si>
    <t xml:space="preserve">Izdelava dobava in polaganje  vzdolžne globoke drenaže globine  do 3,0 m, z trdimi plastičnimi cevmi (kot npr. drenažne cevi RAUDRILL Fi 125 mm zavite v PP poliestr. filc), na posteljico - drenažni nasip, ter obdelavo stikov s tesnilom,  vključno z vsemi fazonskimi kosi ter izdelavo padcev po projektu </t>
  </si>
  <si>
    <t xml:space="preserve">Pregled in čiščenje kanalizacije po dokončanih delih </t>
  </si>
  <si>
    <t xml:space="preserve">Dobava in vgrajevanje podložnega betona MB 10, debeline 10 cm   </t>
  </si>
  <si>
    <t>Dobava in izdelava barbakan povprečne dolžine 30 cm (PVC cev preseka 100 mm komplet s pločevinastim nastavkom na medsebojni razdalji 1,50m/1,0 - dve vrsti)</t>
  </si>
  <si>
    <t>Dobava materiala in izdelava podloge tlaka v sestavi:
-armiranocementni estrih 5 cm                                                                      
- nasutje 20 cm   (100Mpa)</t>
  </si>
  <si>
    <t>Dobava in montaža demontažne ograje  za zaščito črpališča kot naprimer NYLOFOR 3D VIŠINE 2,03 M BEKAERT v RAL 6005 komplet z izdelavo betonski temeljev za stebričke, montaža na AB temelje, kompletno z vsem pritrdilnim materialom. Izvedba po detajlu dobavitelja.</t>
  </si>
  <si>
    <t>Dobava in montaža DVOKRILNIH VRAT  v ograji kot naprimer  NYLOFOR 3D VIŠINE 2,03 M in širine 260 cm  v RAL 6005 komplet z izdelavo betonski temeljev za stebričke, montaža na AB temelje, kompletno z vsem pritrdilnim materialom. Izvedba po detajlu dobavitelja.Za dostop do črpališča</t>
  </si>
  <si>
    <t>Izdelava tlakovane obrabne plasti iz pranih betonskih plošč pravokotne oblike sive barve 40×40×3,8 cm položene v pesek debeline 3 - 4 cm, katera je položena na armiranobetonsko ploščo debeline 10 cm, dilatirano, komplet s fugiranjem s kremenčevim peskom in utrjevanjem (v ceni zajeti tudi ab ploščo in geotekstil) ( na tamponu je pložen geotekstil !!!! )</t>
  </si>
  <si>
    <t>Dobava in vgrajevanje AB robnika sive barve 5/25/100 MB 40 komplet z pod in obbetoniranjem z MB 20 in fugiranjem s f.c.m. 1:2</t>
  </si>
  <si>
    <t>Dobava primankljaja humusa iz nahajališča. V ceni se upošteva odvzem materiala in transport .</t>
  </si>
  <si>
    <t>Dobava in vgrajevanje AB robnika sive barve 5/25/100 MB 40 komHumuziranje zelenic v debelini 7 - 25 cm s humusno zemljo deponirano na gradbišču in razplaniranjem, grabljanjem in razbijanjem grud - uporaba vsega humusnega materiala od površinskega odriva plet z pod in obbetoniranjem z MB 20 in fugiranjem s f.c.m. 1:2</t>
  </si>
  <si>
    <t>Sejanje travne mešanice 7 gr/m2</t>
  </si>
  <si>
    <t>Dobava  in montaža talne štiridelne, pohodne, dvižne reštke iz nerjavečega jekla -inoxa, vel. 80x460cm, komplet z okvirjem in pripadajočim pritrdilnim materialom</t>
  </si>
  <si>
    <t>Dobava  in montaža okna iz nerjavečega jekla, dimenzij 80x80cm, komplet s pritrdilnim materialom in zasteklitvi s pleksi steklom</t>
  </si>
  <si>
    <t>Dobava  in montaža drsnega okna iz nerjavečega jekla, dimenzij 340 x H180cm, komplet s pritrdilnim materialom in zasteklitvi s pleksi steklom</t>
  </si>
  <si>
    <t>Dobava in montaža zunanjih dvokrilnih asimetričnih jeklenih vrat ( kot naprimer JANSEN s termočlenom ).Vrata se odpirajo navzven. Vrata o opremljena s cilindrično ključavnico in samozapiralom in kljuko Vratno polnilo je jeklen panel s toplotno izolacijo. Vrata so svetle dimenzije 160/210. Vrata o barvana V RAL 9006. Komplet z vsemi predeli in zaključnii profili. Kljuka ima cilindrično ključavnico s sistemskim ključem.</t>
  </si>
  <si>
    <t>Dobava in montaža notranjih alu vrat .Vrata se odpirajo navzven. Vrata so opremljena s cilindrično ključavnico in samozapiralom in kljuko Vratno polnilo je alu panel s toplotno izolacijo. Vrata so svetle dimenzije 80/210. Vrata o barvana V RAL 9006. Komplet z vsemi predeli in zaključnii profili. Kljuka ima cilindrično ključavnico s sistemskim ključem.</t>
  </si>
  <si>
    <t>Dobava in montaža alu okna: okvir in krilo barvano RAL9006; termopan W=1,1Wm2K; okovje standardno, alu kljuka, odpiranje kombinirano. Dimenzije 130×100 cm . Steklo je varnostno lepljeno. Kljuka ima cilindrično ključavnico s sistemskim ključem.</t>
  </si>
  <si>
    <t>Dobava in montaža dvižnega dvokrilnega jeklenega pokrova s toplotno izolacijo izdelanega iz inox pločevine in opremljenega z inox cilindrično ključavnico. Komplet z dvižnim mehanizmom okviromsidranim v AB.in vsem pripadajočim okovjem in zaključki. Kljuka ima cilindrično ključavnico s sistemskim ključem. Pokrov na jaškom črpalke. Dimenzija 260*120 cm</t>
  </si>
  <si>
    <t>Dobava materiala in končno slikanje (min 2x) notranjih ometanih sten in stropov z poldisperzijskimi barvami za notranje površine, z predhodnim čiščenjem in event. izravnavo ter  predhodno impregnacijo. Na betonskih delih, ali kjer je to potrebno, je upoštevati še osnovno barvo ali emulzijo. Upoštevati vse zaščite delov, ki se ne pleskajo, čiščenje po končanih pleskarskih delih in ostala pomožna dela. Barvo se določi po vzorcu, ki ga predlaga in potrdi projektant.</t>
  </si>
  <si>
    <t>Dobava in vzidava notranjih okenskih polic iz naravnega kamna debeline 2 cm in širine 12 cm.  Vse komplet po detajlu in navodilih projektanta.</t>
  </si>
  <si>
    <t xml:space="preserve">Dobava in vzidava zunanjih okenskih polic iz naravnega kamna  širine 22 cm s stranskimi nalimki.  Vse komplet po detajlu in navodilih projektanta.  </t>
  </si>
  <si>
    <t xml:space="preserve">Dobava in vzidava zunanjih pragov iz naravnega kamna  širine 12 cm. Vse komplet po detajlu in navodilih projektanta.  </t>
  </si>
  <si>
    <t xml:space="preserve">Dobava in vzidava zunanje pokrivne police na zidu iz naravnega kamna debeline 6-10 cm z odkapnim nosom  širine 54 cm s stranskimi nalimki.  Vse komplet po detajlu in navodilih projektanta.  </t>
  </si>
  <si>
    <t>Dobava in polaganje talne gres keramike,  I. kvalitete, položene na že pripravljeno podlago z lepljenjem in fugiranjem in izvedbo dilatacij na 4 m2. Ploščice dimenzije cca 12,5*25*1,4 cm R12</t>
  </si>
  <si>
    <t>GRADBENA DELA SKUPAJ</t>
  </si>
  <si>
    <t>OBRTNIŠKA DELA SKUPAJ</t>
  </si>
  <si>
    <t>STROJNE INŠTALCIJE SKUPAJ</t>
  </si>
  <si>
    <t>ELEKTRO INŠTALACIJE SKUPAJ</t>
  </si>
  <si>
    <t>SKUPAJ (A+B+C+D+E)</t>
  </si>
  <si>
    <t xml:space="preserve">Dobava in polaganje gres ploščic, za oblogo 8 cm visokega stenskega podstavka z zaokrožnico, polaganje na že pripravljeno podlago z lepljenjem in fugiranjem stikov. Cokel 8×25 cm </t>
  </si>
  <si>
    <t>I. KROVSKA DELA</t>
  </si>
  <si>
    <t>Dobava in vgraditev kompletne strešne konstrukcije v sestavi:                                                                                     zemeljski nasip 80 cm
- filtrirna koprena 
- zbiralno drenažni sloj
- ekstrudiran polistirol 5 cm 
- ( protikoreninska )hidroizolacija z ALU folijo 1 cm 
-bitumenski premaz hladni
- cementa prevleka 1 cm - naklonski beton
- AB plošča</t>
  </si>
  <si>
    <t>Dobava in vgraditev strešne obrobe vertikalni zaključki sestavljeni iz hidroizolacije z alu folijo extrudiranega polistirola 3 cm, perforirana bradavičasta folija   za zaščito</t>
  </si>
  <si>
    <t xml:space="preserve">Dobava in montaža obrob ventilacijskih cevi v strešini s prirobnico iz hidroizolacije, komplet z zatesnitvijo s vodonepropustnim kitom L= </t>
  </si>
  <si>
    <t>Dobava materiala, izdelava in montaža vertikalnih odtočnih cevi premera 100 mm v barvi fasade pločevine debeline 0,80 mm, razvite širine 35 cm, vključno z vsem pritrdilnim ter zaključnim materialom (objemne kljuke).Pločevina:barvana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</si>
</sst>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_-* #,##0.0\ _S_I_T_-;\-* #,##0.0\ _S_I_T_-;_-* &quot;-&quot;??\ _S_I_T_-;_-@_-"/>
    <numFmt numFmtId="175" formatCode="_-* #,##0.00\ [$€-1]_-;\-* #,##0.00\ [$€-1]_-;_-* &quot;-&quot;??\ [$€-1]_-;_-@_-"/>
    <numFmt numFmtId="176" formatCode="&quot;True&quot;;&quot;True&quot;;&quot;False&quot;"/>
    <numFmt numFmtId="177" formatCode="&quot;On&quot;;&quot;On&quot;;&quot;Off&quot;"/>
    <numFmt numFmtId="178" formatCode="#,##0.00_ ;\-#,##0.00\ "/>
  </numFmts>
  <fonts count="35">
    <font>
      <sz val="10"/>
      <name val="Arial"/>
      <family val="0"/>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alibri"/>
      <family val="2"/>
    </font>
    <font>
      <sz val="10"/>
      <name val="Arial CE"/>
      <family val="0"/>
    </font>
    <font>
      <b/>
      <sz val="10"/>
      <name val="Calibri"/>
      <family val="2"/>
    </font>
    <font>
      <i/>
      <sz val="10"/>
      <name val="Calibri"/>
      <family val="2"/>
    </font>
    <font>
      <b/>
      <i/>
      <u val="single"/>
      <sz val="10"/>
      <name val="Calibri"/>
      <family val="2"/>
    </font>
    <font>
      <u val="single"/>
      <sz val="10"/>
      <name val="Calibri"/>
      <family val="2"/>
    </font>
    <font>
      <sz val="10"/>
      <color indexed="8"/>
      <name val="Calibri"/>
      <family val="2"/>
    </font>
    <font>
      <b/>
      <u val="single"/>
      <sz val="10"/>
      <name val="Calibri"/>
      <family val="2"/>
    </font>
    <font>
      <b/>
      <sz val="11"/>
      <name val="Calibri"/>
      <family val="2"/>
    </font>
    <font>
      <b/>
      <u val="single"/>
      <sz val="12"/>
      <name val="Calibri"/>
      <family val="2"/>
    </font>
    <font>
      <b/>
      <i/>
      <sz val="10"/>
      <name val="Calibri"/>
      <family val="2"/>
    </font>
    <font>
      <b/>
      <sz val="10"/>
      <color indexed="8"/>
      <name val="Calibri"/>
      <family val="2"/>
    </font>
    <font>
      <b/>
      <u val="single"/>
      <sz val="10"/>
      <color indexed="8"/>
      <name val="Calibri"/>
      <family val="2"/>
    </font>
    <font>
      <i/>
      <u val="single"/>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 fillId="0" borderId="0" applyNumberFormat="0" applyFill="0" applyBorder="0" applyAlignment="0" applyProtection="0"/>
    <xf numFmtId="0" fontId="12" fillId="16"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22" fillId="0" borderId="0">
      <alignment/>
      <protection/>
    </xf>
    <xf numFmtId="0" fontId="10"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3" fillId="16" borderId="8" applyNumberFormat="0" applyAlignment="0" applyProtection="0"/>
    <xf numFmtId="0" fontId="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2" fillId="0" borderId="0" applyFont="0" applyFill="0" applyBorder="0" applyAlignment="0" applyProtection="0"/>
    <xf numFmtId="0" fontId="11" fillId="7" borderId="8" applyNumberFormat="0" applyAlignment="0" applyProtection="0"/>
    <xf numFmtId="0" fontId="18" fillId="0" borderId="9" applyNumberFormat="0" applyFill="0" applyAlignment="0" applyProtection="0"/>
  </cellStyleXfs>
  <cellXfs count="147">
    <xf numFmtId="0" fontId="0" fillId="0" borderId="0" xfId="0" applyAlignment="1">
      <alignment/>
    </xf>
    <xf numFmtId="0" fontId="21" fillId="0" borderId="0" xfId="0" applyFont="1" applyAlignment="1">
      <alignment horizontal="right"/>
    </xf>
    <xf numFmtId="0" fontId="21" fillId="0" borderId="0" xfId="0" applyFont="1" applyAlignment="1">
      <alignment/>
    </xf>
    <xf numFmtId="2" fontId="21" fillId="0" borderId="0" xfId="0" applyNumberFormat="1" applyFont="1" applyAlignment="1">
      <alignment/>
    </xf>
    <xf numFmtId="4" fontId="21" fillId="0" borderId="0" xfId="0" applyNumberFormat="1" applyFont="1" applyAlignment="1">
      <alignment/>
    </xf>
    <xf numFmtId="0" fontId="21" fillId="0" borderId="0" xfId="0" applyFont="1" applyAlignment="1">
      <alignment horizontal="left"/>
    </xf>
    <xf numFmtId="0" fontId="24" fillId="0" borderId="0" xfId="0" applyFont="1" applyAlignment="1">
      <alignment/>
    </xf>
    <xf numFmtId="0" fontId="23" fillId="0" borderId="10" xfId="0" applyFont="1" applyBorder="1" applyAlignment="1">
      <alignment/>
    </xf>
    <xf numFmtId="0" fontId="24" fillId="0" borderId="0" xfId="0" applyFont="1" applyAlignment="1">
      <alignment horizontal="left" wrapText="1"/>
    </xf>
    <xf numFmtId="49" fontId="21" fillId="0" borderId="0" xfId="0" applyNumberFormat="1" applyFont="1" applyAlignment="1">
      <alignment wrapText="1"/>
    </xf>
    <xf numFmtId="0" fontId="21" fillId="0" borderId="0" xfId="0" applyFont="1" applyBorder="1" applyAlignment="1">
      <alignment horizontal="right"/>
    </xf>
    <xf numFmtId="0" fontId="21" fillId="0" borderId="0" xfId="0" applyFont="1" applyBorder="1" applyAlignment="1">
      <alignment/>
    </xf>
    <xf numFmtId="0" fontId="21" fillId="0" borderId="0" xfId="0" applyFont="1" applyAlignment="1">
      <alignment wrapText="1"/>
    </xf>
    <xf numFmtId="0" fontId="24" fillId="0" borderId="0" xfId="0" applyFont="1" applyAlignment="1">
      <alignment wrapText="1"/>
    </xf>
    <xf numFmtId="2" fontId="21" fillId="0" borderId="0" xfId="0" applyNumberFormat="1" applyFont="1" applyAlignment="1">
      <alignment horizontal="right"/>
    </xf>
    <xf numFmtId="2" fontId="21" fillId="0" borderId="0" xfId="0" applyNumberFormat="1" applyFont="1" applyBorder="1" applyAlignment="1">
      <alignment horizontal="right"/>
    </xf>
    <xf numFmtId="4" fontId="25" fillId="0" borderId="0" xfId="0" applyNumberFormat="1" applyFont="1" applyBorder="1" applyAlignment="1">
      <alignment/>
    </xf>
    <xf numFmtId="2" fontId="21" fillId="0" borderId="0" xfId="0" applyNumberFormat="1" applyFont="1" applyBorder="1" applyAlignment="1">
      <alignment/>
    </xf>
    <xf numFmtId="4" fontId="21" fillId="0" borderId="0" xfId="0" applyNumberFormat="1" applyFont="1" applyBorder="1" applyAlignment="1">
      <alignment/>
    </xf>
    <xf numFmtId="0" fontId="21" fillId="0" borderId="0" xfId="0" applyFont="1" applyBorder="1" applyAlignment="1">
      <alignment wrapText="1"/>
    </xf>
    <xf numFmtId="0" fontId="24" fillId="0" borderId="0" xfId="0" applyFont="1" applyBorder="1" applyAlignment="1">
      <alignment wrapText="1"/>
    </xf>
    <xf numFmtId="0" fontId="21" fillId="0" borderId="0" xfId="0" applyFont="1" applyFill="1" applyAlignment="1">
      <alignment vertical="center"/>
    </xf>
    <xf numFmtId="0" fontId="21" fillId="0" borderId="0" xfId="0" applyNumberFormat="1" applyFont="1" applyBorder="1" applyAlignment="1">
      <alignment wrapText="1"/>
    </xf>
    <xf numFmtId="4" fontId="21" fillId="0" borderId="0" xfId="0" applyNumberFormat="1" applyFont="1" applyBorder="1" applyAlignment="1">
      <alignment vertical="top"/>
    </xf>
    <xf numFmtId="0" fontId="24" fillId="0" borderId="0" xfId="0" applyFont="1" applyBorder="1" applyAlignment="1">
      <alignment horizontal="left"/>
    </xf>
    <xf numFmtId="4" fontId="26" fillId="0" borderId="0" xfId="0" applyNumberFormat="1" applyFont="1" applyBorder="1" applyAlignment="1">
      <alignment/>
    </xf>
    <xf numFmtId="4" fontId="21" fillId="0" borderId="0" xfId="0" applyNumberFormat="1" applyFont="1" applyAlignment="1">
      <alignment vertical="top"/>
    </xf>
    <xf numFmtId="0" fontId="21" fillId="0" borderId="11" xfId="0" applyFont="1" applyBorder="1" applyAlignment="1">
      <alignment horizontal="right"/>
    </xf>
    <xf numFmtId="0" fontId="21" fillId="0" borderId="10" xfId="0" applyFont="1" applyBorder="1" applyAlignment="1">
      <alignment/>
    </xf>
    <xf numFmtId="2" fontId="21" fillId="0" borderId="10" xfId="0" applyNumberFormat="1" applyFont="1" applyBorder="1" applyAlignment="1">
      <alignment/>
    </xf>
    <xf numFmtId="4" fontId="21" fillId="0" borderId="10" xfId="0" applyNumberFormat="1" applyFont="1" applyBorder="1" applyAlignment="1">
      <alignment/>
    </xf>
    <xf numFmtId="0" fontId="27" fillId="0" borderId="0" xfId="0" applyFont="1" applyAlignment="1">
      <alignment wrapText="1"/>
    </xf>
    <xf numFmtId="0" fontId="27" fillId="0" borderId="0" xfId="0" applyFont="1" applyAlignment="1">
      <alignment horizontal="left" wrapText="1"/>
    </xf>
    <xf numFmtId="0" fontId="27" fillId="0" borderId="0" xfId="0" applyFont="1" applyAlignment="1">
      <alignment/>
    </xf>
    <xf numFmtId="49" fontId="27" fillId="0" borderId="0" xfId="0" applyNumberFormat="1" applyFont="1" applyAlignment="1">
      <alignment horizontal="left" wrapText="1"/>
    </xf>
    <xf numFmtId="49" fontId="27" fillId="0" borderId="0" xfId="0" applyNumberFormat="1" applyFont="1" applyAlignment="1">
      <alignment horizontal="left"/>
    </xf>
    <xf numFmtId="49" fontId="27" fillId="0" borderId="0" xfId="0" applyNumberFormat="1" applyFont="1" applyAlignment="1">
      <alignment wrapText="1"/>
    </xf>
    <xf numFmtId="0" fontId="27" fillId="0" borderId="0" xfId="0" applyFont="1" applyAlignment="1">
      <alignment horizontal="left" indent="1"/>
    </xf>
    <xf numFmtId="49" fontId="27" fillId="0" borderId="0" xfId="0" applyNumberFormat="1" applyFont="1" applyAlignment="1">
      <alignment/>
    </xf>
    <xf numFmtId="0" fontId="23" fillId="0" borderId="0" xfId="0" applyFont="1" applyAlignment="1">
      <alignment/>
    </xf>
    <xf numFmtId="0" fontId="27" fillId="0" borderId="0" xfId="0" applyFont="1" applyAlignment="1">
      <alignment horizontal="left"/>
    </xf>
    <xf numFmtId="0" fontId="21" fillId="0" borderId="12" xfId="0" applyFont="1" applyBorder="1" applyAlignment="1">
      <alignment horizontal="right"/>
    </xf>
    <xf numFmtId="0" fontId="21" fillId="0" borderId="12" xfId="0" applyFont="1" applyBorder="1" applyAlignment="1">
      <alignment/>
    </xf>
    <xf numFmtId="2" fontId="21" fillId="0" borderId="12" xfId="0" applyNumberFormat="1" applyFont="1" applyBorder="1" applyAlignment="1">
      <alignment/>
    </xf>
    <xf numFmtId="4" fontId="21" fillId="0" borderId="12" xfId="0" applyNumberFormat="1" applyFont="1" applyBorder="1" applyAlignment="1">
      <alignment/>
    </xf>
    <xf numFmtId="2" fontId="21" fillId="4" borderId="12" xfId="0" applyNumberFormat="1" applyFont="1" applyFill="1" applyBorder="1" applyAlignment="1" applyProtection="1">
      <alignment/>
      <protection locked="0"/>
    </xf>
    <xf numFmtId="0" fontId="27" fillId="0" borderId="12" xfId="0" applyFont="1" applyBorder="1" applyAlignment="1">
      <alignment horizontal="right" wrapText="1"/>
    </xf>
    <xf numFmtId="2" fontId="27" fillId="0" borderId="0" xfId="0" applyNumberFormat="1" applyFont="1" applyAlignment="1">
      <alignment wrapText="1"/>
    </xf>
    <xf numFmtId="2" fontId="21" fillId="0" borderId="0" xfId="0" applyNumberFormat="1" applyFont="1" applyAlignment="1">
      <alignment wrapText="1"/>
    </xf>
    <xf numFmtId="2" fontId="27" fillId="0" borderId="0" xfId="0" applyNumberFormat="1" applyFont="1" applyAlignment="1">
      <alignment horizontal="left" wrapText="1"/>
    </xf>
    <xf numFmtId="0" fontId="21" fillId="0" borderId="0" xfId="0" applyFont="1" applyAlignment="1">
      <alignment horizontal="right" vertical="top"/>
    </xf>
    <xf numFmtId="0" fontId="21" fillId="0" borderId="13" xfId="0" applyFont="1" applyBorder="1" applyAlignment="1">
      <alignment horizontal="right" vertical="top"/>
    </xf>
    <xf numFmtId="0" fontId="21" fillId="0" borderId="0" xfId="0" applyFont="1" applyBorder="1" applyAlignment="1">
      <alignment horizontal="right" vertical="top"/>
    </xf>
    <xf numFmtId="0" fontId="27" fillId="0" borderId="0" xfId="0" applyFont="1" applyAlignment="1">
      <alignment horizontal="right" wrapText="1"/>
    </xf>
    <xf numFmtId="49" fontId="21" fillId="0" borderId="0" xfId="0" applyNumberFormat="1" applyFont="1" applyAlignment="1">
      <alignment horizontal="right" wrapText="1"/>
    </xf>
    <xf numFmtId="49" fontId="27" fillId="0" borderId="0" xfId="0" applyNumberFormat="1" applyFont="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3" fillId="0" borderId="0" xfId="0" applyFont="1" applyBorder="1" applyAlignment="1">
      <alignment horizontal="right"/>
    </xf>
    <xf numFmtId="0" fontId="23" fillId="0" borderId="0" xfId="0" applyFont="1" applyAlignment="1">
      <alignment horizontal="right"/>
    </xf>
    <xf numFmtId="0" fontId="29" fillId="0" borderId="14" xfId="0" applyFont="1" applyBorder="1" applyAlignment="1">
      <alignment horizontal="right"/>
    </xf>
    <xf numFmtId="0" fontId="23" fillId="0" borderId="15" xfId="0" applyFont="1" applyBorder="1" applyAlignment="1">
      <alignment horizontal="right"/>
    </xf>
    <xf numFmtId="2" fontId="23" fillId="0" borderId="15" xfId="0" applyNumberFormat="1" applyFont="1" applyBorder="1" applyAlignment="1">
      <alignment/>
    </xf>
    <xf numFmtId="4" fontId="23" fillId="0" borderId="12" xfId="0" applyNumberFormat="1" applyFont="1" applyBorder="1" applyAlignment="1">
      <alignment/>
    </xf>
    <xf numFmtId="0" fontId="28" fillId="0" borderId="0" xfId="0" applyFont="1" applyAlignment="1">
      <alignment/>
    </xf>
    <xf numFmtId="0" fontId="30" fillId="0" borderId="0" xfId="0" applyFont="1" applyAlignment="1">
      <alignment/>
    </xf>
    <xf numFmtId="0" fontId="31" fillId="0" borderId="0" xfId="0" applyFont="1" applyBorder="1" applyAlignment="1">
      <alignment horizontal="right"/>
    </xf>
    <xf numFmtId="0" fontId="21" fillId="0" borderId="0" xfId="0" applyNumberFormat="1" applyFont="1" applyAlignment="1">
      <alignment wrapText="1"/>
    </xf>
    <xf numFmtId="0" fontId="31" fillId="0" borderId="0" xfId="0" applyFont="1" applyFill="1" applyBorder="1" applyAlignment="1">
      <alignment horizontal="right"/>
    </xf>
    <xf numFmtId="0" fontId="33" fillId="0" borderId="0" xfId="0" applyFont="1" applyAlignment="1">
      <alignment/>
    </xf>
    <xf numFmtId="0" fontId="21" fillId="0" borderId="16" xfId="0" applyFont="1" applyBorder="1" applyAlignment="1">
      <alignment/>
    </xf>
    <xf numFmtId="0" fontId="21" fillId="0" borderId="16" xfId="0" applyFont="1" applyBorder="1" applyAlignment="1">
      <alignment horizontal="right"/>
    </xf>
    <xf numFmtId="0" fontId="21" fillId="0" borderId="17" xfId="0" applyFont="1" applyBorder="1" applyAlignment="1">
      <alignment horizontal="right"/>
    </xf>
    <xf numFmtId="0" fontId="21" fillId="0" borderId="17" xfId="0" applyFont="1" applyBorder="1" applyAlignment="1">
      <alignment/>
    </xf>
    <xf numFmtId="0" fontId="21" fillId="0" borderId="10" xfId="0" applyFont="1" applyBorder="1" applyAlignment="1">
      <alignment horizontal="right"/>
    </xf>
    <xf numFmtId="0" fontId="24" fillId="0" borderId="0" xfId="0" applyFont="1" applyBorder="1" applyAlignment="1">
      <alignment/>
    </xf>
    <xf numFmtId="0" fontId="34"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right" wrapText="1"/>
    </xf>
    <xf numFmtId="0" fontId="21" fillId="0" borderId="10" xfId="0" applyFont="1" applyBorder="1" applyAlignment="1">
      <alignment horizontal="right" vertical="top"/>
    </xf>
    <xf numFmtId="0" fontId="32" fillId="0" borderId="0" xfId="0" applyFont="1" applyAlignment="1">
      <alignment horizontal="right" vertical="top"/>
    </xf>
    <xf numFmtId="2" fontId="21" fillId="0" borderId="0" xfId="0" applyNumberFormat="1" applyFont="1" applyFill="1" applyBorder="1" applyAlignment="1" applyProtection="1">
      <alignment/>
      <protection/>
    </xf>
    <xf numFmtId="0" fontId="23" fillId="0" borderId="12" xfId="0" applyFont="1" applyBorder="1" applyAlignment="1">
      <alignment horizontal="right" wrapText="1"/>
    </xf>
    <xf numFmtId="0" fontId="21" fillId="0" borderId="14" xfId="0" applyFont="1" applyBorder="1" applyAlignment="1">
      <alignment horizontal="right"/>
    </xf>
    <xf numFmtId="2" fontId="21" fillId="0" borderId="18" xfId="0" applyNumberFormat="1" applyFont="1" applyBorder="1" applyAlignment="1">
      <alignment/>
    </xf>
    <xf numFmtId="0" fontId="21" fillId="0" borderId="15" xfId="0" applyFont="1" applyBorder="1" applyAlignment="1">
      <alignment/>
    </xf>
    <xf numFmtId="0" fontId="21" fillId="0" borderId="15" xfId="0" applyFont="1" applyBorder="1" applyAlignment="1">
      <alignment horizontal="right"/>
    </xf>
    <xf numFmtId="2" fontId="21" fillId="0" borderId="15" xfId="0" applyNumberFormat="1" applyFont="1" applyBorder="1" applyAlignment="1">
      <alignment/>
    </xf>
    <xf numFmtId="0" fontId="23" fillId="0" borderId="14" xfId="0" applyFont="1" applyBorder="1" applyAlignment="1">
      <alignment horizontal="right"/>
    </xf>
    <xf numFmtId="0" fontId="21" fillId="0" borderId="0" xfId="0" applyFont="1" applyBorder="1" applyAlignment="1">
      <alignment horizontal="left" wrapText="1"/>
    </xf>
    <xf numFmtId="0" fontId="21" fillId="0" borderId="0" xfId="0" applyFont="1" applyFill="1" applyBorder="1" applyAlignment="1">
      <alignment/>
    </xf>
    <xf numFmtId="0" fontId="23" fillId="0" borderId="14" xfId="0" applyFont="1" applyFill="1" applyBorder="1" applyAlignment="1">
      <alignment horizontal="right" wrapText="1"/>
    </xf>
    <xf numFmtId="0" fontId="23" fillId="0" borderId="12" xfId="0" applyFont="1" applyBorder="1" applyAlignment="1">
      <alignment horizontal="right"/>
    </xf>
    <xf numFmtId="0" fontId="23" fillId="0" borderId="14" xfId="0" applyFont="1" applyFill="1" applyBorder="1" applyAlignment="1">
      <alignment horizontal="right"/>
    </xf>
    <xf numFmtId="0" fontId="23" fillId="0" borderId="15" xfId="0" applyFont="1" applyFill="1" applyBorder="1" applyAlignment="1">
      <alignment horizontal="right"/>
    </xf>
    <xf numFmtId="0" fontId="23" fillId="0" borderId="15" xfId="0" applyFont="1" applyFill="1" applyBorder="1" applyAlignment="1">
      <alignment/>
    </xf>
    <xf numFmtId="2" fontId="23" fillId="0" borderId="15" xfId="0" applyNumberFormat="1" applyFont="1" applyFill="1" applyBorder="1" applyAlignment="1">
      <alignment/>
    </xf>
    <xf numFmtId="4" fontId="23" fillId="0" borderId="12" xfId="0" applyNumberFormat="1" applyFont="1" applyFill="1" applyBorder="1" applyAlignment="1">
      <alignment/>
    </xf>
    <xf numFmtId="0" fontId="23" fillId="0" borderId="0" xfId="0" applyFont="1" applyBorder="1" applyAlignment="1">
      <alignment horizontal="right" wrapText="1"/>
    </xf>
    <xf numFmtId="0" fontId="23" fillId="0" borderId="14" xfId="0" applyFont="1" applyBorder="1" applyAlignment="1">
      <alignment horizontal="right" wrapText="1"/>
    </xf>
    <xf numFmtId="0" fontId="23" fillId="0" borderId="15" xfId="0" applyFont="1" applyBorder="1" applyAlignment="1">
      <alignment/>
    </xf>
    <xf numFmtId="0" fontId="23" fillId="0" borderId="0" xfId="0" applyFont="1" applyBorder="1" applyAlignment="1">
      <alignment/>
    </xf>
    <xf numFmtId="2" fontId="23" fillId="0" borderId="0" xfId="0" applyNumberFormat="1" applyFont="1" applyBorder="1" applyAlignment="1">
      <alignment/>
    </xf>
    <xf numFmtId="4" fontId="23" fillId="0" borderId="0" xfId="0" applyNumberFormat="1" applyFont="1" applyBorder="1" applyAlignment="1">
      <alignment/>
    </xf>
    <xf numFmtId="175" fontId="21" fillId="0" borderId="0" xfId="0" applyNumberFormat="1" applyFont="1" applyAlignment="1">
      <alignment/>
    </xf>
    <xf numFmtId="175" fontId="21" fillId="0" borderId="17" xfId="0" applyNumberFormat="1" applyFont="1" applyBorder="1" applyAlignment="1">
      <alignment/>
    </xf>
    <xf numFmtId="0" fontId="21" fillId="0" borderId="0" xfId="0" applyFont="1" applyBorder="1" applyAlignment="1">
      <alignment horizontal="left"/>
    </xf>
    <xf numFmtId="0" fontId="21" fillId="0" borderId="17" xfId="0" applyFont="1" applyBorder="1" applyAlignment="1">
      <alignment horizontal="left"/>
    </xf>
    <xf numFmtId="0" fontId="23" fillId="0" borderId="0" xfId="0" applyFont="1" applyBorder="1" applyAlignment="1">
      <alignment horizontal="left"/>
    </xf>
    <xf numFmtId="175" fontId="23" fillId="0" borderId="0" xfId="0" applyNumberFormat="1" applyFont="1" applyAlignment="1">
      <alignment/>
    </xf>
    <xf numFmtId="0" fontId="21" fillId="0" borderId="19" xfId="0" applyFont="1" applyBorder="1" applyAlignment="1">
      <alignment horizontal="right"/>
    </xf>
    <xf numFmtId="175" fontId="23" fillId="0" borderId="15" xfId="0" applyNumberFormat="1" applyFont="1" applyBorder="1" applyAlignment="1">
      <alignment/>
    </xf>
    <xf numFmtId="175" fontId="23" fillId="0" borderId="15" xfId="0" applyNumberFormat="1" applyFont="1" applyBorder="1" applyAlignment="1">
      <alignment horizontal="right"/>
    </xf>
    <xf numFmtId="178" fontId="23" fillId="0" borderId="12" xfId="0" applyNumberFormat="1" applyFont="1" applyBorder="1" applyAlignment="1">
      <alignment horizontal="right"/>
    </xf>
    <xf numFmtId="0" fontId="23" fillId="0" borderId="19" xfId="0" applyFont="1" applyBorder="1" applyAlignment="1">
      <alignment/>
    </xf>
    <xf numFmtId="49" fontId="21" fillId="0" borderId="0" xfId="0" applyNumberFormat="1" applyFont="1" applyBorder="1" applyAlignment="1">
      <alignment wrapText="1"/>
    </xf>
    <xf numFmtId="0" fontId="21" fillId="0" borderId="14" xfId="0" applyFont="1" applyBorder="1" applyAlignment="1">
      <alignment horizontal="left"/>
    </xf>
    <xf numFmtId="175" fontId="21" fillId="0" borderId="15" xfId="0" applyNumberFormat="1" applyFont="1" applyBorder="1" applyAlignment="1">
      <alignment/>
    </xf>
    <xf numFmtId="0" fontId="23" fillId="0" borderId="14" xfId="0" applyFont="1" applyBorder="1" applyAlignment="1">
      <alignment horizontal="left"/>
    </xf>
    <xf numFmtId="178" fontId="23" fillId="0" borderId="12" xfId="0" applyNumberFormat="1" applyFont="1" applyBorder="1" applyAlignment="1">
      <alignment/>
    </xf>
    <xf numFmtId="178" fontId="21" fillId="0" borderId="12" xfId="0" applyNumberFormat="1" applyFont="1" applyBorder="1" applyAlignment="1">
      <alignment/>
    </xf>
    <xf numFmtId="49" fontId="21" fillId="0" borderId="0" xfId="0" applyNumberFormat="1" applyFont="1" applyBorder="1" applyAlignment="1">
      <alignment horizontal="left"/>
    </xf>
    <xf numFmtId="49" fontId="21" fillId="0" borderId="0" xfId="0" applyNumberFormat="1" applyFont="1" applyBorder="1" applyAlignment="1">
      <alignment horizontal="left" wrapText="1"/>
    </xf>
    <xf numFmtId="0" fontId="21" fillId="0" borderId="0" xfId="0" applyFont="1" applyAlignment="1">
      <alignment horizontal="center"/>
    </xf>
    <xf numFmtId="0" fontId="21" fillId="0" borderId="0" xfId="0" applyFont="1" applyBorder="1" applyAlignment="1">
      <alignment horizontal="center"/>
    </xf>
    <xf numFmtId="175" fontId="21" fillId="0" borderId="0" xfId="0" applyNumberFormat="1" applyFont="1" applyBorder="1" applyAlignment="1">
      <alignment/>
    </xf>
    <xf numFmtId="0" fontId="21" fillId="0" borderId="0" xfId="0" applyFont="1" applyAlignment="1" quotePrefix="1">
      <alignment horizontal="center"/>
    </xf>
    <xf numFmtId="178" fontId="23" fillId="0" borderId="0" xfId="0" applyNumberFormat="1" applyFont="1" applyAlignment="1">
      <alignment/>
    </xf>
    <xf numFmtId="178" fontId="23" fillId="0" borderId="12" xfId="0" applyNumberFormat="1" applyFont="1" applyBorder="1" applyAlignment="1">
      <alignment/>
    </xf>
    <xf numFmtId="0" fontId="23" fillId="0" borderId="20" xfId="0" applyFont="1" applyBorder="1" applyAlignment="1">
      <alignment horizontal="center"/>
    </xf>
    <xf numFmtId="0" fontId="21" fillId="0" borderId="20" xfId="0" applyFont="1" applyBorder="1" applyAlignment="1">
      <alignment horizontal="right" vertical="top"/>
    </xf>
    <xf numFmtId="0" fontId="21" fillId="0" borderId="0" xfId="0" applyFont="1" applyAlignment="1" quotePrefix="1">
      <alignment horizontal="right" vertical="top"/>
    </xf>
    <xf numFmtId="0" fontId="21" fillId="0" borderId="0" xfId="0" applyFont="1" applyBorder="1" applyAlignment="1" quotePrefix="1">
      <alignment horizontal="right" vertical="top"/>
    </xf>
    <xf numFmtId="0" fontId="23" fillId="0" borderId="0" xfId="0" applyFont="1" applyAlignment="1">
      <alignment horizontal="right" vertical="top"/>
    </xf>
    <xf numFmtId="0" fontId="23" fillId="0" borderId="20" xfId="0" applyFont="1" applyBorder="1" applyAlignment="1">
      <alignment horizontal="right" vertical="top"/>
    </xf>
    <xf numFmtId="0" fontId="0" fillId="0" borderId="0" xfId="0" applyAlignment="1">
      <alignment horizontal="right" vertical="top"/>
    </xf>
    <xf numFmtId="0" fontId="21" fillId="0" borderId="0" xfId="0" applyFont="1" applyFill="1" applyBorder="1" applyAlignment="1">
      <alignment horizontal="left"/>
    </xf>
    <xf numFmtId="0" fontId="21" fillId="0" borderId="0" xfId="0" applyFont="1" applyAlignment="1">
      <alignment horizontal="left" wrapText="1"/>
    </xf>
    <xf numFmtId="0" fontId="21" fillId="0" borderId="0" xfId="0" applyFont="1" applyFill="1" applyBorder="1" applyAlignment="1">
      <alignment horizontal="left" wrapText="1"/>
    </xf>
    <xf numFmtId="178" fontId="21" fillId="0" borderId="17" xfId="0" applyNumberFormat="1" applyFont="1" applyBorder="1" applyAlignment="1">
      <alignment/>
    </xf>
    <xf numFmtId="178" fontId="23" fillId="0" borderId="15" xfId="0" applyNumberFormat="1" applyFont="1" applyBorder="1" applyAlignment="1">
      <alignment/>
    </xf>
    <xf numFmtId="4" fontId="23" fillId="0" borderId="0" xfId="0" applyNumberFormat="1" applyFont="1" applyAlignment="1">
      <alignment/>
    </xf>
    <xf numFmtId="0" fontId="23" fillId="0" borderId="13" xfId="0" applyFont="1" applyBorder="1" applyAlignment="1">
      <alignment/>
    </xf>
    <xf numFmtId="0" fontId="23" fillId="0" borderId="10" xfId="0" applyFont="1" applyBorder="1" applyAlignment="1">
      <alignment horizontal="left"/>
    </xf>
    <xf numFmtId="0" fontId="23" fillId="0" borderId="0" xfId="0" applyFont="1" applyBorder="1" applyAlignment="1">
      <alignment horizontal="right" vertical="top"/>
    </xf>
    <xf numFmtId="0" fontId="23" fillId="0" borderId="14" xfId="0" applyFont="1" applyBorder="1" applyAlignment="1">
      <alignment horizontal="left"/>
    </xf>
    <xf numFmtId="0" fontId="23" fillId="0" borderId="15" xfId="0" applyFont="1" applyBorder="1" applyAlignment="1">
      <alignment horizontal="lef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ejica 2"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64"/>
  <sheetViews>
    <sheetView tabSelected="1" zoomScale="115" zoomScaleNormal="115" zoomScalePageLayoutView="0" workbookViewId="0" topLeftCell="A40">
      <selection activeCell="B138" sqref="B138"/>
    </sheetView>
  </sheetViews>
  <sheetFormatPr defaultColWidth="9.140625" defaultRowHeight="12.75"/>
  <cols>
    <col min="1" max="1" width="5.57421875" style="50" customWidth="1"/>
    <col min="2" max="2" width="48.7109375" style="2" customWidth="1"/>
    <col min="3" max="3" width="8.28125" style="1" customWidth="1"/>
    <col min="4" max="4" width="9.140625" style="2" customWidth="1"/>
    <col min="5" max="5" width="11.7109375" style="3" customWidth="1"/>
    <col min="6" max="6" width="13.140625" style="4" customWidth="1"/>
    <col min="7" max="16384" width="9.140625" style="2" customWidth="1"/>
  </cols>
  <sheetData>
    <row r="1" ht="18" customHeight="1">
      <c r="B1" s="64" t="s">
        <v>258</v>
      </c>
    </row>
    <row r="2" ht="12.75" customHeight="1" thickBot="1">
      <c r="B2" s="6"/>
    </row>
    <row r="3" spans="1:6" ht="12.75" customHeight="1" thickBot="1">
      <c r="A3" s="51" t="s">
        <v>369</v>
      </c>
      <c r="B3" s="7" t="s">
        <v>399</v>
      </c>
      <c r="C3" s="27" t="s">
        <v>370</v>
      </c>
      <c r="D3" s="28" t="s">
        <v>371</v>
      </c>
      <c r="E3" s="29" t="s">
        <v>372</v>
      </c>
      <c r="F3" s="30" t="s">
        <v>373</v>
      </c>
    </row>
    <row r="4" spans="1:6" ht="12.75" customHeight="1">
      <c r="A4" s="52"/>
      <c r="C4" s="10"/>
      <c r="D4" s="11"/>
      <c r="E4" s="17"/>
      <c r="F4" s="18"/>
    </row>
    <row r="5" spans="1:2" ht="51.75" customHeight="1">
      <c r="A5" s="50" t="s">
        <v>368</v>
      </c>
      <c r="B5" s="12" t="s">
        <v>479</v>
      </c>
    </row>
    <row r="6" spans="3:10" ht="12.75" customHeight="1">
      <c r="C6" s="41" t="s">
        <v>390</v>
      </c>
      <c r="D6" s="42">
        <v>1</v>
      </c>
      <c r="E6" s="45"/>
      <c r="F6" s="44">
        <f>D6*E6</f>
        <v>0</v>
      </c>
      <c r="J6" s="11"/>
    </row>
    <row r="7" ht="12.75" customHeight="1"/>
    <row r="8" spans="1:6" ht="12.75" customHeight="1">
      <c r="A8" s="50" t="s">
        <v>377</v>
      </c>
      <c r="B8" s="12" t="s">
        <v>423</v>
      </c>
      <c r="C8" s="41" t="s">
        <v>390</v>
      </c>
      <c r="D8" s="42">
        <v>1</v>
      </c>
      <c r="E8" s="45"/>
      <c r="F8" s="44">
        <f>D8*E8</f>
        <v>0</v>
      </c>
    </row>
    <row r="9" ht="12.75">
      <c r="B9" s="8"/>
    </row>
    <row r="10" spans="1:6" ht="12.75">
      <c r="A10" s="50" t="s">
        <v>378</v>
      </c>
      <c r="B10" s="2" t="s">
        <v>400</v>
      </c>
      <c r="C10" s="41" t="s">
        <v>390</v>
      </c>
      <c r="D10" s="42">
        <v>8</v>
      </c>
      <c r="E10" s="45"/>
      <c r="F10" s="44">
        <f>D10*E10</f>
        <v>0</v>
      </c>
    </row>
    <row r="11" spans="2:4" ht="12.75">
      <c r="B11" s="8"/>
      <c r="D11" s="3"/>
    </row>
    <row r="12" spans="1:2" ht="12.75">
      <c r="A12" s="50" t="s">
        <v>382</v>
      </c>
      <c r="B12" s="2" t="s">
        <v>424</v>
      </c>
    </row>
    <row r="13" ht="12.75">
      <c r="B13" s="2" t="s">
        <v>425</v>
      </c>
    </row>
    <row r="14" spans="2:6" ht="12.75">
      <c r="B14" s="2" t="s">
        <v>426</v>
      </c>
      <c r="C14" s="41" t="s">
        <v>374</v>
      </c>
      <c r="D14" s="42">
        <v>210</v>
      </c>
      <c r="E14" s="45"/>
      <c r="F14" s="44">
        <f>D14*E14</f>
        <v>0</v>
      </c>
    </row>
    <row r="16" spans="1:2" ht="25.5">
      <c r="A16" s="50" t="s">
        <v>379</v>
      </c>
      <c r="B16" s="12" t="s">
        <v>401</v>
      </c>
    </row>
    <row r="17" spans="2:6" ht="12.75">
      <c r="B17" s="78"/>
      <c r="C17" s="41" t="s">
        <v>208</v>
      </c>
      <c r="D17" s="42">
        <v>1</v>
      </c>
      <c r="E17" s="45"/>
      <c r="F17" s="44">
        <f>D17*E17</f>
        <v>0</v>
      </c>
    </row>
    <row r="18" spans="2:6" ht="12.75">
      <c r="B18" s="78"/>
      <c r="E18" s="81"/>
      <c r="F18" s="18"/>
    </row>
    <row r="19" spans="2:6" ht="15">
      <c r="B19" s="60" t="s">
        <v>16</v>
      </c>
      <c r="C19" s="61"/>
      <c r="D19" s="62"/>
      <c r="E19" s="62"/>
      <c r="F19" s="63">
        <f>SUM(F6:F17)</f>
        <v>0</v>
      </c>
    </row>
    <row r="20" ht="13.5" thickBot="1"/>
    <row r="21" spans="1:6" ht="13.5" thickBot="1">
      <c r="A21" s="51" t="s">
        <v>369</v>
      </c>
      <c r="B21" s="7" t="s">
        <v>402</v>
      </c>
      <c r="C21" s="27" t="s">
        <v>370</v>
      </c>
      <c r="D21" s="28" t="s">
        <v>371</v>
      </c>
      <c r="E21" s="29" t="s">
        <v>372</v>
      </c>
      <c r="F21" s="30" t="s">
        <v>373</v>
      </c>
    </row>
    <row r="22" spans="1:6" ht="12.75">
      <c r="A22" s="52"/>
      <c r="C22" s="10"/>
      <c r="D22" s="11"/>
      <c r="E22" s="17"/>
      <c r="F22" s="18"/>
    </row>
    <row r="23" spans="1:3" ht="40.5" customHeight="1">
      <c r="A23" s="50" t="s">
        <v>368</v>
      </c>
      <c r="B23" s="12" t="s">
        <v>478</v>
      </c>
      <c r="C23" s="2"/>
    </row>
    <row r="24" spans="2:6" ht="12.75">
      <c r="B24" s="12"/>
      <c r="C24" s="1" t="s">
        <v>376</v>
      </c>
      <c r="D24" s="3">
        <v>45</v>
      </c>
      <c r="E24" s="45"/>
      <c r="F24" s="44">
        <f>D24*E24</f>
        <v>0</v>
      </c>
    </row>
    <row r="26" spans="1:3" ht="31.5" customHeight="1">
      <c r="A26" s="50" t="s">
        <v>377</v>
      </c>
      <c r="B26" s="12" t="s">
        <v>219</v>
      </c>
      <c r="C26" s="2"/>
    </row>
    <row r="27" spans="2:6" ht="16.5" customHeight="1">
      <c r="B27" s="12"/>
      <c r="C27" s="1" t="s">
        <v>376</v>
      </c>
      <c r="D27" s="3">
        <v>280</v>
      </c>
      <c r="E27" s="45"/>
      <c r="F27" s="44">
        <f>D27*E27</f>
        <v>0</v>
      </c>
    </row>
    <row r="28" spans="1:4" ht="16.5" customHeight="1">
      <c r="A28" s="52"/>
      <c r="B28" s="11"/>
      <c r="D28" s="3"/>
    </row>
    <row r="29" spans="1:3" ht="42.75" customHeight="1">
      <c r="A29" s="52" t="s">
        <v>383</v>
      </c>
      <c r="B29" s="12" t="s">
        <v>220</v>
      </c>
      <c r="C29" s="2"/>
    </row>
    <row r="30" spans="1:6" ht="12.75">
      <c r="A30" s="52"/>
      <c r="B30" s="12"/>
      <c r="C30" s="1" t="s">
        <v>376</v>
      </c>
      <c r="D30" s="3">
        <v>51</v>
      </c>
      <c r="E30" s="45"/>
      <c r="F30" s="44">
        <f>D30*E30</f>
        <v>0</v>
      </c>
    </row>
    <row r="31" spans="1:4" ht="12.75">
      <c r="A31" s="52"/>
      <c r="B31" s="11"/>
      <c r="D31" s="3"/>
    </row>
    <row r="32" spans="1:3" ht="51">
      <c r="A32" s="52" t="s">
        <v>382</v>
      </c>
      <c r="B32" s="12" t="s">
        <v>427</v>
      </c>
      <c r="C32" s="2"/>
    </row>
    <row r="33" spans="1:6" ht="12.75">
      <c r="A33" s="52"/>
      <c r="B33" s="12"/>
      <c r="C33" s="1" t="s">
        <v>374</v>
      </c>
      <c r="D33" s="3">
        <v>100</v>
      </c>
      <c r="E33" s="45"/>
      <c r="F33" s="44">
        <f>D33*E33</f>
        <v>0</v>
      </c>
    </row>
    <row r="34" spans="1:2" ht="12.75">
      <c r="A34" s="52"/>
      <c r="B34" s="11"/>
    </row>
    <row r="35" spans="1:3" ht="55.5" customHeight="1">
      <c r="A35" s="52" t="s">
        <v>379</v>
      </c>
      <c r="B35" s="12" t="s">
        <v>428</v>
      </c>
      <c r="C35" s="2"/>
    </row>
    <row r="36" spans="1:6" ht="14.25" customHeight="1">
      <c r="A36" s="52"/>
      <c r="B36" s="12"/>
      <c r="C36" s="1" t="s">
        <v>376</v>
      </c>
      <c r="D36" s="3">
        <v>20</v>
      </c>
      <c r="E36" s="45"/>
      <c r="F36" s="44">
        <f>D36*E36</f>
        <v>0</v>
      </c>
    </row>
    <row r="37" spans="1:4" ht="16.5" customHeight="1">
      <c r="A37" s="52"/>
      <c r="B37" s="11"/>
      <c r="D37" s="3"/>
    </row>
    <row r="38" spans="1:3" ht="51">
      <c r="A38" s="52" t="s">
        <v>380</v>
      </c>
      <c r="B38" s="12" t="s">
        <v>429</v>
      </c>
      <c r="C38" s="2"/>
    </row>
    <row r="39" spans="1:6" ht="12.75">
      <c r="A39" s="52"/>
      <c r="B39" s="11"/>
      <c r="C39" s="1" t="s">
        <v>376</v>
      </c>
      <c r="D39" s="3">
        <v>64.3</v>
      </c>
      <c r="E39" s="45"/>
      <c r="F39" s="44">
        <f>D39*E39</f>
        <v>0</v>
      </c>
    </row>
    <row r="41" spans="1:3" ht="38.25">
      <c r="A41" s="50" t="s">
        <v>381</v>
      </c>
      <c r="B41" s="12" t="s">
        <v>430</v>
      </c>
      <c r="C41" s="2"/>
    </row>
    <row r="42" spans="2:6" ht="12.75">
      <c r="B42" s="12"/>
      <c r="C42" s="1" t="s">
        <v>376</v>
      </c>
      <c r="D42" s="3">
        <v>8</v>
      </c>
      <c r="E42" s="45"/>
      <c r="F42" s="44">
        <f>D42*E42</f>
        <v>0</v>
      </c>
    </row>
    <row r="43" spans="1:2" ht="12.75">
      <c r="A43" s="52"/>
      <c r="B43" s="11"/>
    </row>
    <row r="44" spans="1:6" ht="25.5">
      <c r="A44" s="52" t="s">
        <v>384</v>
      </c>
      <c r="B44" s="19" t="s">
        <v>431</v>
      </c>
      <c r="C44" s="2"/>
      <c r="E44" s="17"/>
      <c r="F44" s="18"/>
    </row>
    <row r="45" spans="1:6" ht="12.75">
      <c r="A45" s="52"/>
      <c r="B45" s="19"/>
      <c r="C45" s="10" t="s">
        <v>374</v>
      </c>
      <c r="D45" s="17">
        <v>170</v>
      </c>
      <c r="E45" s="45"/>
      <c r="F45" s="44">
        <f>D45*E45</f>
        <v>0</v>
      </c>
    </row>
    <row r="46" spans="1:6" ht="12.75">
      <c r="A46" s="52"/>
      <c r="B46" s="19"/>
      <c r="C46" s="10"/>
      <c r="D46" s="17"/>
      <c r="E46" s="17"/>
      <c r="F46" s="18"/>
    </row>
    <row r="47" spans="2:10" ht="12.75">
      <c r="B47" s="82" t="s">
        <v>417</v>
      </c>
      <c r="C47" s="83"/>
      <c r="D47" s="85"/>
      <c r="E47" s="84"/>
      <c r="F47" s="63">
        <f>SUM(F24:F45)</f>
        <v>0</v>
      </c>
      <c r="J47" s="11"/>
    </row>
    <row r="48" ht="15.75" customHeight="1"/>
    <row r="49" spans="1:6" ht="13.5" customHeight="1">
      <c r="A49" s="52"/>
      <c r="B49" s="11"/>
      <c r="C49" s="10"/>
      <c r="D49" s="11"/>
      <c r="E49" s="17"/>
      <c r="F49" s="18"/>
    </row>
    <row r="50" spans="1:6" ht="13.5" thickBot="1">
      <c r="A50" s="52"/>
      <c r="B50" s="11"/>
      <c r="C50" s="10"/>
      <c r="D50" s="11"/>
      <c r="E50" s="17"/>
      <c r="F50" s="18"/>
    </row>
    <row r="51" spans="1:6" ht="13.5" thickBot="1">
      <c r="A51" s="79" t="s">
        <v>369</v>
      </c>
      <c r="B51" s="7" t="s">
        <v>403</v>
      </c>
      <c r="C51" s="74" t="s">
        <v>370</v>
      </c>
      <c r="D51" s="28" t="s">
        <v>371</v>
      </c>
      <c r="E51" s="29" t="s">
        <v>372</v>
      </c>
      <c r="F51" s="30" t="s">
        <v>373</v>
      </c>
    </row>
    <row r="52" spans="1:6" ht="12.75">
      <c r="A52" s="52"/>
      <c r="B52" s="75"/>
      <c r="C52" s="10"/>
      <c r="D52" s="11"/>
      <c r="E52" s="17"/>
      <c r="F52" s="18"/>
    </row>
    <row r="53" spans="1:3" ht="51">
      <c r="A53" s="50" t="s">
        <v>368</v>
      </c>
      <c r="B53" s="12" t="s">
        <v>432</v>
      </c>
      <c r="C53" s="2"/>
    </row>
    <row r="54" spans="2:6" ht="12.75">
      <c r="B54" s="12"/>
      <c r="C54" s="41" t="s">
        <v>376</v>
      </c>
      <c r="D54" s="43">
        <v>3</v>
      </c>
      <c r="E54" s="45"/>
      <c r="F54" s="44">
        <f>D54*E54</f>
        <v>0</v>
      </c>
    </row>
    <row r="55" ht="12.75">
      <c r="B55" s="13"/>
    </row>
    <row r="56" spans="1:3" ht="39" customHeight="1">
      <c r="A56" s="50" t="s">
        <v>389</v>
      </c>
      <c r="B56" s="12" t="s">
        <v>433</v>
      </c>
      <c r="C56" s="2"/>
    </row>
    <row r="57" spans="2:6" ht="12.75">
      <c r="B57" s="12"/>
      <c r="C57" s="41" t="s">
        <v>376</v>
      </c>
      <c r="D57" s="43">
        <v>8.53</v>
      </c>
      <c r="E57" s="45"/>
      <c r="F57" s="44">
        <f>D57*E57</f>
        <v>0</v>
      </c>
    </row>
    <row r="59" spans="1:3" ht="38.25">
      <c r="A59" s="50" t="s">
        <v>383</v>
      </c>
      <c r="B59" s="12" t="s">
        <v>434</v>
      </c>
      <c r="C59" s="2"/>
    </row>
    <row r="60" spans="2:6" ht="12.75">
      <c r="B60" s="12"/>
      <c r="C60" s="41" t="s">
        <v>376</v>
      </c>
      <c r="D60" s="43">
        <v>30</v>
      </c>
      <c r="E60" s="45"/>
      <c r="F60" s="44">
        <f>D60*E60</f>
        <v>0</v>
      </c>
    </row>
    <row r="61" spans="2:5" ht="12.75">
      <c r="B61" s="39"/>
      <c r="E61" s="14"/>
    </row>
    <row r="62" spans="1:3" ht="38.25">
      <c r="A62" s="50" t="s">
        <v>382</v>
      </c>
      <c r="B62" s="12" t="s">
        <v>435</v>
      </c>
      <c r="C62" s="2"/>
    </row>
    <row r="63" spans="2:6" ht="12.75">
      <c r="B63" s="12"/>
      <c r="C63" s="41" t="s">
        <v>376</v>
      </c>
      <c r="D63" s="43">
        <v>6</v>
      </c>
      <c r="E63" s="45"/>
      <c r="F63" s="44">
        <f>D63*E63</f>
        <v>0</v>
      </c>
    </row>
    <row r="64" spans="2:5" ht="12.75">
      <c r="B64" s="39"/>
      <c r="E64" s="14"/>
    </row>
    <row r="65" spans="1:3" ht="38.25">
      <c r="A65" s="50" t="s">
        <v>379</v>
      </c>
      <c r="B65" s="12" t="s">
        <v>436</v>
      </c>
      <c r="C65" s="2"/>
    </row>
    <row r="66" spans="2:6" ht="12.75">
      <c r="B66" s="12"/>
      <c r="C66" s="41" t="s">
        <v>376</v>
      </c>
      <c r="D66" s="43">
        <v>30</v>
      </c>
      <c r="E66" s="45"/>
      <c r="F66" s="44">
        <f>D66*E66</f>
        <v>0</v>
      </c>
    </row>
    <row r="67" spans="2:5" ht="12.75">
      <c r="B67" s="39"/>
      <c r="E67" s="14"/>
    </row>
    <row r="68" spans="1:3" ht="38.25">
      <c r="A68" s="50" t="s">
        <v>380</v>
      </c>
      <c r="B68" s="12" t="s">
        <v>437</v>
      </c>
      <c r="C68" s="2"/>
    </row>
    <row r="69" spans="2:6" ht="12.75">
      <c r="B69" s="12"/>
      <c r="C69" s="41" t="s">
        <v>376</v>
      </c>
      <c r="D69" s="43">
        <v>14.8</v>
      </c>
      <c r="E69" s="45"/>
      <c r="F69" s="44">
        <f>D69*E69</f>
        <v>0</v>
      </c>
    </row>
    <row r="70" spans="1:6" ht="12.75">
      <c r="A70" s="52"/>
      <c r="B70" s="66"/>
      <c r="C70" s="10"/>
      <c r="D70" s="11"/>
      <c r="E70" s="15"/>
      <c r="F70" s="16"/>
    </row>
    <row r="71" spans="1:3" ht="38.25">
      <c r="A71" s="50" t="s">
        <v>381</v>
      </c>
      <c r="B71" s="12" t="s">
        <v>438</v>
      </c>
      <c r="C71" s="2"/>
    </row>
    <row r="72" spans="2:6" ht="12.75">
      <c r="B72" s="12"/>
      <c r="C72" s="41" t="s">
        <v>404</v>
      </c>
      <c r="D72" s="43">
        <v>1700</v>
      </c>
      <c r="E72" s="45"/>
      <c r="F72" s="44">
        <f>D72*E72</f>
        <v>0</v>
      </c>
    </row>
    <row r="73" spans="2:6" ht="12.75">
      <c r="B73" s="19"/>
      <c r="E73" s="17"/>
      <c r="F73" s="18"/>
    </row>
    <row r="74" spans="1:3" ht="39" customHeight="1">
      <c r="A74" s="50" t="s">
        <v>384</v>
      </c>
      <c r="B74" s="12" t="s">
        <v>439</v>
      </c>
      <c r="C74" s="2"/>
    </row>
    <row r="75" spans="2:6" ht="12.75" customHeight="1">
      <c r="B75" s="12"/>
      <c r="C75" s="41" t="s">
        <v>404</v>
      </c>
      <c r="D75" s="43">
        <v>1000</v>
      </c>
      <c r="E75" s="45"/>
      <c r="F75" s="44">
        <f>D75*E75</f>
        <v>0</v>
      </c>
    </row>
    <row r="76" spans="2:4" ht="12.75">
      <c r="B76" s="13"/>
      <c r="C76" s="10"/>
      <c r="D76" s="17"/>
    </row>
    <row r="77" spans="1:3" ht="28.5" customHeight="1">
      <c r="A77" s="50">
        <v>9</v>
      </c>
      <c r="B77" s="19" t="s">
        <v>440</v>
      </c>
      <c r="C77" s="2"/>
    </row>
    <row r="78" spans="2:6" ht="14.25" customHeight="1">
      <c r="B78" s="19"/>
      <c r="C78" s="41" t="s">
        <v>404</v>
      </c>
      <c r="D78" s="43">
        <v>3500</v>
      </c>
      <c r="E78" s="45"/>
      <c r="F78" s="44">
        <f>D78*E78</f>
        <v>0</v>
      </c>
    </row>
    <row r="79" spans="2:4" ht="17.25" customHeight="1">
      <c r="B79" s="19"/>
      <c r="D79" s="3"/>
    </row>
    <row r="80" spans="2:6" ht="12.75">
      <c r="B80" s="88" t="s">
        <v>418</v>
      </c>
      <c r="C80" s="86"/>
      <c r="D80" s="85"/>
      <c r="E80" s="87"/>
      <c r="F80" s="63">
        <f>SUM(F54:F78)</f>
        <v>0</v>
      </c>
    </row>
    <row r="81" spans="3:6" ht="12.75">
      <c r="C81" s="2"/>
      <c r="E81" s="2"/>
      <c r="F81" s="2"/>
    </row>
    <row r="82" ht="13.5" thickBot="1"/>
    <row r="83" spans="1:6" ht="13.5" thickBot="1">
      <c r="A83" s="79" t="s">
        <v>369</v>
      </c>
      <c r="B83" s="7" t="s">
        <v>405</v>
      </c>
      <c r="C83" s="74" t="s">
        <v>370</v>
      </c>
      <c r="D83" s="28" t="s">
        <v>371</v>
      </c>
      <c r="E83" s="29" t="s">
        <v>372</v>
      </c>
      <c r="F83" s="30" t="s">
        <v>373</v>
      </c>
    </row>
    <row r="85" spans="1:6" ht="38.25">
      <c r="A85" s="50" t="s">
        <v>388</v>
      </c>
      <c r="B85" s="19" t="s">
        <v>441</v>
      </c>
      <c r="C85" s="2"/>
      <c r="E85" s="17"/>
      <c r="F85" s="18"/>
    </row>
    <row r="86" spans="2:6" ht="12.75">
      <c r="B86" s="19"/>
      <c r="C86" s="41" t="s">
        <v>374</v>
      </c>
      <c r="D86" s="43">
        <v>51</v>
      </c>
      <c r="E86" s="45"/>
      <c r="F86" s="44">
        <f>D86*E86</f>
        <v>0</v>
      </c>
    </row>
    <row r="87" ht="12.75">
      <c r="D87" s="3"/>
    </row>
    <row r="88" spans="1:6" ht="51">
      <c r="A88" s="50" t="s">
        <v>389</v>
      </c>
      <c r="B88" s="19" t="s">
        <v>442</v>
      </c>
      <c r="C88" s="2"/>
      <c r="E88" s="17"/>
      <c r="F88" s="18"/>
    </row>
    <row r="89" spans="2:6" ht="12.75">
      <c r="B89" s="19"/>
      <c r="C89" s="41" t="s">
        <v>374</v>
      </c>
      <c r="D89" s="43">
        <v>53.6</v>
      </c>
      <c r="E89" s="45"/>
      <c r="F89" s="44">
        <f>D89*E89</f>
        <v>0</v>
      </c>
    </row>
    <row r="90" spans="2:4" ht="12.75">
      <c r="B90" s="12"/>
      <c r="D90" s="3"/>
    </row>
    <row r="91" spans="1:6" ht="38.25">
      <c r="A91" s="50" t="s">
        <v>383</v>
      </c>
      <c r="B91" s="19" t="s">
        <v>443</v>
      </c>
      <c r="C91" s="2"/>
      <c r="E91" s="17"/>
      <c r="F91" s="18"/>
    </row>
    <row r="92" spans="2:6" ht="12.75">
      <c r="B92" s="19"/>
      <c r="C92" s="41" t="s">
        <v>374</v>
      </c>
      <c r="D92" s="43">
        <v>81.65</v>
      </c>
      <c r="E92" s="45"/>
      <c r="F92" s="44">
        <f>D92*E92</f>
        <v>0</v>
      </c>
    </row>
    <row r="93" spans="2:6" ht="12.75">
      <c r="B93" s="19"/>
      <c r="C93" s="10"/>
      <c r="D93" s="17"/>
      <c r="E93" s="17"/>
      <c r="F93" s="18"/>
    </row>
    <row r="94" spans="1:6" ht="51">
      <c r="A94" s="50" t="s">
        <v>382</v>
      </c>
      <c r="B94" s="19" t="s">
        <v>444</v>
      </c>
      <c r="C94" s="2"/>
      <c r="E94" s="17"/>
      <c r="F94" s="18"/>
    </row>
    <row r="95" spans="2:6" ht="12.75">
      <c r="B95" s="19"/>
      <c r="C95" s="41" t="s">
        <v>374</v>
      </c>
      <c r="D95" s="43">
        <v>151.25</v>
      </c>
      <c r="E95" s="45"/>
      <c r="F95" s="44">
        <f>D95*E95</f>
        <v>0</v>
      </c>
    </row>
    <row r="96" spans="2:4" ht="12.75">
      <c r="B96" s="12"/>
      <c r="D96" s="3"/>
    </row>
    <row r="97" spans="1:6" ht="51">
      <c r="A97" s="50" t="s">
        <v>379</v>
      </c>
      <c r="B97" s="19" t="s">
        <v>445</v>
      </c>
      <c r="C97" s="2"/>
      <c r="E97" s="17"/>
      <c r="F97" s="18"/>
    </row>
    <row r="98" spans="2:6" ht="12.75">
      <c r="B98" s="19"/>
      <c r="C98" s="41" t="s">
        <v>375</v>
      </c>
      <c r="D98" s="43">
        <v>5.25</v>
      </c>
      <c r="E98" s="45"/>
      <c r="F98" s="44">
        <f>D98*E98</f>
        <v>0</v>
      </c>
    </row>
    <row r="99" spans="2:6" ht="12.75">
      <c r="B99" s="19"/>
      <c r="C99" s="10"/>
      <c r="D99" s="17"/>
      <c r="E99" s="17"/>
      <c r="F99" s="18"/>
    </row>
    <row r="100" spans="1:6" ht="25.5">
      <c r="A100" s="50" t="s">
        <v>380</v>
      </c>
      <c r="B100" s="19" t="s">
        <v>446</v>
      </c>
      <c r="C100" s="2"/>
      <c r="E100" s="17"/>
      <c r="F100" s="18"/>
    </row>
    <row r="101" spans="2:6" ht="12.75">
      <c r="B101" s="19"/>
      <c r="C101" s="41" t="s">
        <v>390</v>
      </c>
      <c r="D101" s="43">
        <v>2</v>
      </c>
      <c r="E101" s="45"/>
      <c r="F101" s="44">
        <f>D101*E101</f>
        <v>0</v>
      </c>
    </row>
    <row r="102" spans="2:6" ht="12.75">
      <c r="B102" s="19"/>
      <c r="C102" s="10"/>
      <c r="D102" s="17"/>
      <c r="E102" s="17"/>
      <c r="F102" s="18"/>
    </row>
    <row r="103" spans="1:6" ht="25.5">
      <c r="A103" s="50" t="s">
        <v>381</v>
      </c>
      <c r="B103" s="19" t="s">
        <v>447</v>
      </c>
      <c r="C103" s="2"/>
      <c r="E103" s="17"/>
      <c r="F103" s="18"/>
    </row>
    <row r="104" spans="2:6" ht="12.75">
      <c r="B104" s="19"/>
      <c r="C104" s="41" t="s">
        <v>390</v>
      </c>
      <c r="D104" s="43">
        <v>1</v>
      </c>
      <c r="E104" s="45"/>
      <c r="F104" s="44">
        <f>D104*E104</f>
        <v>0</v>
      </c>
    </row>
    <row r="105" spans="2:6" ht="12.75">
      <c r="B105" s="20"/>
      <c r="C105" s="10"/>
      <c r="D105" s="17"/>
      <c r="E105" s="17"/>
      <c r="F105" s="18"/>
    </row>
    <row r="106" spans="1:6" ht="30.75" customHeight="1">
      <c r="A106" s="52" t="s">
        <v>384</v>
      </c>
      <c r="B106" s="19" t="s">
        <v>448</v>
      </c>
      <c r="C106" s="2"/>
      <c r="E106" s="17"/>
      <c r="F106" s="18"/>
    </row>
    <row r="107" spans="1:6" ht="12.75">
      <c r="A107" s="52"/>
      <c r="B107" s="19"/>
      <c r="C107" s="41" t="s">
        <v>390</v>
      </c>
      <c r="D107" s="43">
        <v>6</v>
      </c>
      <c r="E107" s="45"/>
      <c r="F107" s="44">
        <f>D107*E107</f>
        <v>0</v>
      </c>
    </row>
    <row r="108" spans="1:5" ht="12.75">
      <c r="A108" s="52"/>
      <c r="B108" s="20"/>
      <c r="C108" s="10"/>
      <c r="D108" s="17"/>
      <c r="E108" s="17"/>
    </row>
    <row r="109" spans="1:6" ht="25.5">
      <c r="A109" s="52" t="s">
        <v>385</v>
      </c>
      <c r="B109" s="19" t="s">
        <v>449</v>
      </c>
      <c r="C109" s="2"/>
      <c r="E109" s="17"/>
      <c r="F109" s="18"/>
    </row>
    <row r="110" spans="1:6" ht="12.75">
      <c r="A110" s="52"/>
      <c r="B110" s="19"/>
      <c r="C110" s="41" t="s">
        <v>390</v>
      </c>
      <c r="D110" s="43">
        <v>2</v>
      </c>
      <c r="E110" s="45"/>
      <c r="F110" s="44">
        <f>D110*E110</f>
        <v>0</v>
      </c>
    </row>
    <row r="111" spans="1:6" ht="12.75">
      <c r="A111" s="52"/>
      <c r="B111" s="19"/>
      <c r="C111" s="10"/>
      <c r="D111" s="17"/>
      <c r="E111" s="17"/>
      <c r="F111" s="18"/>
    </row>
    <row r="112" spans="1:6" ht="25.5">
      <c r="A112" s="52" t="s">
        <v>386</v>
      </c>
      <c r="B112" s="19" t="s">
        <v>450</v>
      </c>
      <c r="C112" s="2"/>
      <c r="E112" s="17"/>
      <c r="F112" s="18"/>
    </row>
    <row r="113" spans="1:6" ht="12.75">
      <c r="A113" s="52"/>
      <c r="B113" s="19"/>
      <c r="C113" s="41" t="s">
        <v>374</v>
      </c>
      <c r="D113" s="43">
        <v>42</v>
      </c>
      <c r="E113" s="45"/>
      <c r="F113" s="44">
        <f>D113*E113</f>
        <v>0</v>
      </c>
    </row>
    <row r="114" spans="2:6" ht="12.75">
      <c r="B114" s="19"/>
      <c r="C114" s="10"/>
      <c r="D114" s="17"/>
      <c r="E114" s="17"/>
      <c r="F114" s="18"/>
    </row>
    <row r="115" spans="1:6" ht="12.75">
      <c r="A115" s="52" t="s">
        <v>391</v>
      </c>
      <c r="B115" s="19" t="s">
        <v>451</v>
      </c>
      <c r="C115" s="10"/>
      <c r="D115" s="17"/>
      <c r="E115" s="17"/>
      <c r="F115" s="18"/>
    </row>
    <row r="116" spans="1:6" ht="12.75">
      <c r="A116" s="52"/>
      <c r="B116" s="19" t="s">
        <v>452</v>
      </c>
      <c r="C116" s="41" t="s">
        <v>387</v>
      </c>
      <c r="D116" s="43">
        <v>16</v>
      </c>
      <c r="E116" s="45"/>
      <c r="F116" s="44">
        <f>D116*E116</f>
        <v>0</v>
      </c>
    </row>
    <row r="117" spans="1:9" ht="12.75">
      <c r="A117" s="52"/>
      <c r="B117" s="19" t="s">
        <v>453</v>
      </c>
      <c r="C117" s="41" t="s">
        <v>387</v>
      </c>
      <c r="D117" s="43">
        <v>10</v>
      </c>
      <c r="E117" s="45"/>
      <c r="F117" s="44">
        <f>D117*E117</f>
        <v>0</v>
      </c>
      <c r="I117" s="21"/>
    </row>
    <row r="118" spans="1:6" ht="12.75">
      <c r="A118" s="52"/>
      <c r="B118" s="12" t="s">
        <v>454</v>
      </c>
      <c r="C118" s="41" t="s">
        <v>387</v>
      </c>
      <c r="D118" s="43">
        <v>10</v>
      </c>
      <c r="E118" s="45"/>
      <c r="F118" s="44">
        <f>D118*E118</f>
        <v>0</v>
      </c>
    </row>
    <row r="119" ht="12.75">
      <c r="F119" s="18"/>
    </row>
    <row r="120" spans="1:6" ht="38.25">
      <c r="A120" s="52" t="s">
        <v>406</v>
      </c>
      <c r="B120" s="19" t="s">
        <v>455</v>
      </c>
      <c r="C120" s="2"/>
      <c r="E120" s="17"/>
      <c r="F120" s="18"/>
    </row>
    <row r="121" spans="1:6" ht="12.75">
      <c r="A121" s="52"/>
      <c r="B121" s="19"/>
      <c r="C121" s="41" t="s">
        <v>374</v>
      </c>
      <c r="D121" s="42">
        <v>45</v>
      </c>
      <c r="E121" s="45"/>
      <c r="F121" s="44">
        <f>D121*E121</f>
        <v>0</v>
      </c>
    </row>
    <row r="122" spans="1:6" ht="16.5" customHeight="1">
      <c r="A122" s="52"/>
      <c r="B122" s="89"/>
      <c r="C122" s="10"/>
      <c r="D122" s="90"/>
      <c r="E122" s="17"/>
      <c r="F122" s="18"/>
    </row>
    <row r="123" spans="2:6" ht="12.75">
      <c r="B123" s="91" t="s">
        <v>419</v>
      </c>
      <c r="C123" s="86"/>
      <c r="D123" s="85"/>
      <c r="E123" s="87"/>
      <c r="F123" s="63">
        <f>SUM(F86:F121)</f>
        <v>0</v>
      </c>
    </row>
    <row r="124" spans="1:6" ht="12.75">
      <c r="A124" s="52"/>
      <c r="B124" s="19"/>
      <c r="C124" s="10"/>
      <c r="D124" s="11"/>
      <c r="E124" s="17"/>
      <c r="F124" s="18"/>
    </row>
    <row r="125" spans="1:6" ht="12.75">
      <c r="A125" s="52"/>
      <c r="B125" s="19"/>
      <c r="C125" s="10"/>
      <c r="D125" s="11"/>
      <c r="E125" s="17"/>
      <c r="F125" s="18"/>
    </row>
    <row r="126" spans="1:6" ht="13.5" thickBot="1">
      <c r="A126" s="52"/>
      <c r="B126" s="19"/>
      <c r="C126" s="10"/>
      <c r="D126" s="11"/>
      <c r="E126" s="17"/>
      <c r="F126" s="18"/>
    </row>
    <row r="127" spans="1:6" ht="13.5" thickBot="1">
      <c r="A127" s="79" t="s">
        <v>369</v>
      </c>
      <c r="B127" s="7" t="s">
        <v>408</v>
      </c>
      <c r="C127" s="74" t="s">
        <v>370</v>
      </c>
      <c r="D127" s="28" t="s">
        <v>371</v>
      </c>
      <c r="E127" s="29" t="s">
        <v>372</v>
      </c>
      <c r="F127" s="30" t="s">
        <v>373</v>
      </c>
    </row>
    <row r="128" spans="1:6" ht="12.75">
      <c r="A128" s="52"/>
      <c r="B128" s="76"/>
      <c r="C128" s="10"/>
      <c r="D128" s="11"/>
      <c r="E128" s="17"/>
      <c r="F128" s="18"/>
    </row>
    <row r="129" spans="1:3" ht="25.5">
      <c r="A129" s="50" t="s">
        <v>388</v>
      </c>
      <c r="B129" s="12" t="s">
        <v>456</v>
      </c>
      <c r="C129" s="2"/>
    </row>
    <row r="130" spans="2:6" ht="12.75">
      <c r="B130" s="12"/>
      <c r="C130" s="41" t="s">
        <v>375</v>
      </c>
      <c r="D130" s="43">
        <v>70</v>
      </c>
      <c r="E130" s="45"/>
      <c r="F130" s="44">
        <f>D130*E130</f>
        <v>0</v>
      </c>
    </row>
    <row r="131" spans="2:4" ht="12.75">
      <c r="B131" s="12"/>
      <c r="D131" s="3"/>
    </row>
    <row r="132" spans="1:3" ht="51">
      <c r="A132" s="50" t="s">
        <v>389</v>
      </c>
      <c r="B132" s="12" t="s">
        <v>457</v>
      </c>
      <c r="C132" s="2"/>
    </row>
    <row r="133" spans="2:6" ht="12.75">
      <c r="B133" s="12"/>
      <c r="C133" s="41" t="s">
        <v>374</v>
      </c>
      <c r="D133" s="43">
        <v>56.2</v>
      </c>
      <c r="E133" s="45"/>
      <c r="F133" s="44">
        <f>D133*E133</f>
        <v>0</v>
      </c>
    </row>
    <row r="134" spans="2:4" ht="12.75">
      <c r="B134" s="13"/>
      <c r="D134" s="3"/>
    </row>
    <row r="135" spans="1:3" ht="51">
      <c r="A135" s="50" t="s">
        <v>383</v>
      </c>
      <c r="B135" s="12" t="s">
        <v>458</v>
      </c>
      <c r="C135" s="2"/>
    </row>
    <row r="136" spans="2:6" ht="12.75">
      <c r="B136" s="12"/>
      <c r="C136" s="41" t="s">
        <v>390</v>
      </c>
      <c r="D136" s="43">
        <v>4</v>
      </c>
      <c r="E136" s="45"/>
      <c r="F136" s="44">
        <f>D136*E136</f>
        <v>0</v>
      </c>
    </row>
    <row r="137" spans="2:4" ht="12.75">
      <c r="B137" s="13"/>
      <c r="D137" s="3"/>
    </row>
    <row r="138" spans="1:3" ht="38.25">
      <c r="A138" s="50" t="s">
        <v>382</v>
      </c>
      <c r="B138" s="12" t="s">
        <v>459</v>
      </c>
      <c r="C138" s="2"/>
    </row>
    <row r="139" spans="2:6" ht="12.75">
      <c r="B139" s="12"/>
      <c r="C139" s="41" t="s">
        <v>374</v>
      </c>
      <c r="D139" s="43">
        <v>300</v>
      </c>
      <c r="E139" s="45"/>
      <c r="F139" s="44">
        <f>D139*E139</f>
        <v>0</v>
      </c>
    </row>
    <row r="141" spans="1:3" ht="38.25">
      <c r="A141" s="50" t="s">
        <v>379</v>
      </c>
      <c r="B141" s="12" t="s">
        <v>460</v>
      </c>
      <c r="C141" s="2"/>
    </row>
    <row r="142" spans="2:6" ht="12.75">
      <c r="B142" s="12"/>
      <c r="C142" s="41" t="s">
        <v>374</v>
      </c>
      <c r="D142" s="43">
        <v>57</v>
      </c>
      <c r="E142" s="45"/>
      <c r="F142" s="44">
        <f>D142*E142</f>
        <v>0</v>
      </c>
    </row>
    <row r="143" spans="2:4" ht="12.75">
      <c r="B143" s="12"/>
      <c r="D143" s="3"/>
    </row>
    <row r="144" spans="1:3" ht="63.75">
      <c r="A144" s="50" t="s">
        <v>380</v>
      </c>
      <c r="B144" s="12" t="s">
        <v>461</v>
      </c>
      <c r="C144" s="2"/>
    </row>
    <row r="145" spans="2:6" ht="12.75">
      <c r="B145" s="12"/>
      <c r="C145" s="41" t="s">
        <v>374</v>
      </c>
      <c r="D145" s="43">
        <v>20</v>
      </c>
      <c r="E145" s="45"/>
      <c r="F145" s="44">
        <f>D145*E145</f>
        <v>0</v>
      </c>
    </row>
    <row r="146" spans="2:4" ht="12.75">
      <c r="B146" s="12"/>
      <c r="D146" s="3"/>
    </row>
    <row r="147" spans="1:3" ht="63.75">
      <c r="A147" s="50" t="s">
        <v>381</v>
      </c>
      <c r="B147" s="12" t="s">
        <v>462</v>
      </c>
      <c r="C147" s="2"/>
    </row>
    <row r="148" spans="2:6" ht="12.75">
      <c r="B148" s="12"/>
      <c r="C148" s="41" t="s">
        <v>374</v>
      </c>
      <c r="D148" s="43">
        <v>46</v>
      </c>
      <c r="E148" s="45"/>
      <c r="F148" s="44">
        <f>D148*E148</f>
        <v>0</v>
      </c>
    </row>
    <row r="149" ht="12.75">
      <c r="D149" s="3"/>
    </row>
    <row r="150" spans="1:9" ht="51">
      <c r="A150" s="50" t="s">
        <v>384</v>
      </c>
      <c r="B150" s="12" t="s">
        <v>463</v>
      </c>
      <c r="C150" s="2"/>
      <c r="I150" s="11"/>
    </row>
    <row r="151" spans="2:6" ht="12.75">
      <c r="B151" s="12"/>
      <c r="C151" s="41" t="s">
        <v>374</v>
      </c>
      <c r="D151" s="42">
        <v>120</v>
      </c>
      <c r="E151" s="45"/>
      <c r="F151" s="44">
        <f>D151*E151</f>
        <v>0</v>
      </c>
    </row>
    <row r="153" spans="2:6" ht="12.75">
      <c r="B153" s="19"/>
      <c r="C153" s="10"/>
      <c r="D153" s="11"/>
      <c r="E153" s="17"/>
      <c r="F153" s="18"/>
    </row>
    <row r="154" spans="2:6" ht="12.75">
      <c r="B154" s="92" t="s">
        <v>420</v>
      </c>
      <c r="C154" s="83"/>
      <c r="D154" s="85"/>
      <c r="E154" s="84"/>
      <c r="F154" s="63">
        <f>SUM(F130:F151)</f>
        <v>0</v>
      </c>
    </row>
    <row r="157" ht="13.5" thickBot="1"/>
    <row r="158" spans="1:6" ht="13.5" thickBot="1">
      <c r="A158" s="79" t="s">
        <v>369</v>
      </c>
      <c r="B158" s="7" t="s">
        <v>12</v>
      </c>
      <c r="C158" s="74" t="s">
        <v>370</v>
      </c>
      <c r="D158" s="28" t="s">
        <v>371</v>
      </c>
      <c r="E158" s="29" t="s">
        <v>372</v>
      </c>
      <c r="F158" s="30" t="s">
        <v>373</v>
      </c>
    </row>
    <row r="159" spans="1:6" ht="12.75">
      <c r="A159" s="52"/>
      <c r="B159" s="75"/>
      <c r="C159" s="10"/>
      <c r="D159" s="11"/>
      <c r="E159" s="17"/>
      <c r="F159" s="18"/>
    </row>
    <row r="160" spans="1:3" ht="63.75">
      <c r="A160" s="50" t="s">
        <v>368</v>
      </c>
      <c r="B160" s="12" t="s">
        <v>464</v>
      </c>
      <c r="C160" s="2"/>
    </row>
    <row r="161" spans="2:6" ht="12.75">
      <c r="B161" s="12"/>
      <c r="C161" s="41" t="s">
        <v>374</v>
      </c>
      <c r="D161" s="43">
        <v>60</v>
      </c>
      <c r="E161" s="45"/>
      <c r="F161" s="44">
        <f>D161*E161</f>
        <v>0</v>
      </c>
    </row>
    <row r="162" ht="12.75">
      <c r="B162" s="13"/>
    </row>
    <row r="163" spans="1:3" ht="51">
      <c r="A163" s="50" t="s">
        <v>389</v>
      </c>
      <c r="B163" s="12" t="s">
        <v>465</v>
      </c>
      <c r="C163" s="2"/>
    </row>
    <row r="164" spans="2:6" ht="12.75">
      <c r="B164" s="12"/>
      <c r="C164" s="41" t="s">
        <v>374</v>
      </c>
      <c r="D164" s="43">
        <v>88.4</v>
      </c>
      <c r="E164" s="45"/>
      <c r="F164" s="44">
        <f>D164*E164</f>
        <v>0</v>
      </c>
    </row>
    <row r="166" spans="1:3" ht="89.25">
      <c r="A166" s="50" t="s">
        <v>383</v>
      </c>
      <c r="B166" s="12" t="s">
        <v>466</v>
      </c>
      <c r="C166" s="2"/>
    </row>
    <row r="167" spans="2:6" ht="12.75">
      <c r="B167" s="12"/>
      <c r="C167" s="41" t="s">
        <v>374</v>
      </c>
      <c r="D167" s="43">
        <v>81.8</v>
      </c>
      <c r="E167" s="45"/>
      <c r="F167" s="44">
        <f>D167*E167</f>
        <v>0</v>
      </c>
    </row>
    <row r="168" spans="2:5" ht="12.75">
      <c r="B168" s="39"/>
      <c r="E168" s="14"/>
    </row>
    <row r="169" spans="1:3" ht="25.5">
      <c r="A169" s="50" t="s">
        <v>382</v>
      </c>
      <c r="B169" s="12" t="s">
        <v>407</v>
      </c>
      <c r="C169" s="2"/>
    </row>
    <row r="170" spans="2:6" ht="12.75">
      <c r="B170" s="12"/>
      <c r="C170" s="41" t="s">
        <v>375</v>
      </c>
      <c r="D170" s="43">
        <v>21</v>
      </c>
      <c r="E170" s="45"/>
      <c r="F170" s="44">
        <f>D170*E170</f>
        <v>0</v>
      </c>
    </row>
    <row r="171" ht="12.75">
      <c r="B171" s="11"/>
    </row>
    <row r="172" spans="2:6" ht="12.75">
      <c r="B172" s="93" t="s">
        <v>13</v>
      </c>
      <c r="C172" s="94"/>
      <c r="D172" s="95"/>
      <c r="E172" s="96"/>
      <c r="F172" s="97">
        <f>SUM(F161:F170)</f>
        <v>0</v>
      </c>
    </row>
    <row r="174" ht="13.5" thickBot="1"/>
    <row r="175" spans="1:6" ht="13.5" thickBot="1">
      <c r="A175" s="79" t="s">
        <v>369</v>
      </c>
      <c r="B175" s="7" t="s">
        <v>23</v>
      </c>
      <c r="C175" s="74" t="s">
        <v>370</v>
      </c>
      <c r="D175" s="28" t="s">
        <v>371</v>
      </c>
      <c r="E175" s="29" t="s">
        <v>372</v>
      </c>
      <c r="F175" s="30" t="s">
        <v>373</v>
      </c>
    </row>
    <row r="176" spans="1:6" ht="12.75">
      <c r="A176" s="52"/>
      <c r="B176" s="77"/>
      <c r="C176" s="10"/>
      <c r="D176" s="11"/>
      <c r="E176" s="17"/>
      <c r="F176" s="18"/>
    </row>
    <row r="177" spans="1:3" ht="25.5">
      <c r="A177" s="50" t="s">
        <v>422</v>
      </c>
      <c r="B177" s="12" t="s">
        <v>467</v>
      </c>
      <c r="C177" s="2"/>
    </row>
    <row r="178" spans="2:6" ht="12.75">
      <c r="B178" s="12"/>
      <c r="C178" s="41" t="s">
        <v>471</v>
      </c>
      <c r="D178" s="43">
        <v>1</v>
      </c>
      <c r="E178" s="45"/>
      <c r="F178" s="44">
        <f>D178*E178</f>
        <v>0</v>
      </c>
    </row>
    <row r="179" ht="12.75">
      <c r="B179" s="12"/>
    </row>
    <row r="180" spans="1:3" ht="25.5">
      <c r="A180" s="50" t="s">
        <v>389</v>
      </c>
      <c r="B180" s="12" t="s">
        <v>468</v>
      </c>
      <c r="C180" s="2"/>
    </row>
    <row r="181" spans="2:6" ht="12.75">
      <c r="B181" s="12"/>
      <c r="C181" s="41" t="s">
        <v>375</v>
      </c>
      <c r="D181" s="42">
        <v>16</v>
      </c>
      <c r="E181" s="45"/>
      <c r="F181" s="44">
        <f>D181*E181</f>
        <v>0</v>
      </c>
    </row>
    <row r="182" ht="12.75">
      <c r="B182" s="13"/>
    </row>
    <row r="183" spans="1:3" ht="25.5">
      <c r="A183" s="50" t="s">
        <v>383</v>
      </c>
      <c r="B183" s="12" t="s">
        <v>469</v>
      </c>
      <c r="C183" s="2"/>
    </row>
    <row r="184" spans="2:6" ht="12.75">
      <c r="B184" s="12"/>
      <c r="C184" s="41" t="s">
        <v>471</v>
      </c>
      <c r="D184" s="43">
        <v>1</v>
      </c>
      <c r="E184" s="45"/>
      <c r="F184" s="44">
        <f>D184*E184</f>
        <v>0</v>
      </c>
    </row>
    <row r="186" spans="1:4" ht="63.75">
      <c r="A186" s="50" t="s">
        <v>382</v>
      </c>
      <c r="B186" s="12" t="s">
        <v>470</v>
      </c>
      <c r="C186" s="10"/>
      <c r="D186" s="11"/>
    </row>
    <row r="187" spans="3:6" ht="12.75">
      <c r="C187" s="41" t="s">
        <v>472</v>
      </c>
      <c r="D187" s="42">
        <v>7.85</v>
      </c>
      <c r="E187" s="45"/>
      <c r="F187" s="44">
        <f>D187*E187</f>
        <v>0</v>
      </c>
    </row>
    <row r="188" spans="3:6" ht="12.75">
      <c r="C188" s="41" t="s">
        <v>473</v>
      </c>
      <c r="D188" s="42">
        <v>3.78</v>
      </c>
      <c r="E188" s="45"/>
      <c r="F188" s="44">
        <f>D188*E188</f>
        <v>0</v>
      </c>
    </row>
    <row r="189" spans="2:6" ht="12.75">
      <c r="B189" s="12"/>
      <c r="C189" s="41" t="s">
        <v>474</v>
      </c>
      <c r="D189" s="42">
        <v>7.32</v>
      </c>
      <c r="E189" s="45"/>
      <c r="F189" s="44">
        <f>D189*E189</f>
        <v>0</v>
      </c>
    </row>
    <row r="190" spans="2:6" ht="12.75">
      <c r="B190" s="12"/>
      <c r="C190" s="10"/>
      <c r="D190" s="11"/>
      <c r="E190" s="17"/>
      <c r="F190" s="18"/>
    </row>
    <row r="191" spans="1:3" ht="42.75" customHeight="1">
      <c r="A191" s="50" t="s">
        <v>379</v>
      </c>
      <c r="B191" s="19" t="s">
        <v>475</v>
      </c>
      <c r="C191" s="2"/>
    </row>
    <row r="192" spans="2:6" ht="15.75" customHeight="1">
      <c r="B192" s="19"/>
      <c r="C192" s="41" t="s">
        <v>376</v>
      </c>
      <c r="D192" s="43">
        <v>29.6</v>
      </c>
      <c r="E192" s="45"/>
      <c r="F192" s="44">
        <f>D192*E192</f>
        <v>0</v>
      </c>
    </row>
    <row r="194" spans="1:3" ht="38.25">
      <c r="A194" s="50" t="s">
        <v>380</v>
      </c>
      <c r="B194" s="19" t="s">
        <v>476</v>
      </c>
      <c r="C194" s="2"/>
    </row>
    <row r="195" spans="2:6" ht="12.75">
      <c r="B195" s="19"/>
      <c r="C195" s="41" t="s">
        <v>374</v>
      </c>
      <c r="D195" s="43">
        <v>16</v>
      </c>
      <c r="E195" s="45"/>
      <c r="F195" s="44">
        <f>D195*E195</f>
        <v>0</v>
      </c>
    </row>
    <row r="197" spans="1:6" ht="76.5">
      <c r="A197" s="50" t="s">
        <v>381</v>
      </c>
      <c r="B197" s="22" t="s">
        <v>477</v>
      </c>
      <c r="C197" s="2"/>
      <c r="E197" s="17"/>
      <c r="F197" s="23"/>
    </row>
    <row r="198" spans="2:6" ht="12.75">
      <c r="B198" s="22"/>
      <c r="C198" s="41" t="s">
        <v>376</v>
      </c>
      <c r="D198" s="43">
        <v>23.65</v>
      </c>
      <c r="E198" s="45"/>
      <c r="F198" s="44">
        <f>D198*E198</f>
        <v>0</v>
      </c>
    </row>
    <row r="199" spans="2:6" ht="12.75">
      <c r="B199" s="24"/>
      <c r="C199" s="10"/>
      <c r="D199" s="11"/>
      <c r="E199" s="17"/>
      <c r="F199" s="25"/>
    </row>
    <row r="200" spans="1:6" ht="51">
      <c r="A200" s="50" t="s">
        <v>384</v>
      </c>
      <c r="B200" s="19" t="s">
        <v>480</v>
      </c>
      <c r="C200" s="2"/>
      <c r="E200" s="17"/>
      <c r="F200" s="25"/>
    </row>
    <row r="201" spans="2:6" ht="12.75">
      <c r="B201" s="19"/>
      <c r="C201" s="41" t="s">
        <v>390</v>
      </c>
      <c r="D201" s="43">
        <v>1</v>
      </c>
      <c r="E201" s="45"/>
      <c r="F201" s="44">
        <f>D201*E201</f>
        <v>0</v>
      </c>
    </row>
    <row r="202" ht="12.75">
      <c r="F202" s="25"/>
    </row>
    <row r="203" spans="1:6" ht="38.25">
      <c r="A203" s="50" t="s">
        <v>385</v>
      </c>
      <c r="B203" s="19" t="s">
        <v>481</v>
      </c>
      <c r="C203" s="2"/>
      <c r="E203" s="17"/>
      <c r="F203" s="25"/>
    </row>
    <row r="204" spans="2:6" ht="12.75">
      <c r="B204" s="19"/>
      <c r="C204" s="41" t="s">
        <v>390</v>
      </c>
      <c r="D204" s="43">
        <v>1</v>
      </c>
      <c r="E204" s="45"/>
      <c r="F204" s="44">
        <f>D204*E204</f>
        <v>0</v>
      </c>
    </row>
    <row r="205" ht="12.75">
      <c r="F205" s="25"/>
    </row>
    <row r="206" spans="1:6" ht="80.25" customHeight="1">
      <c r="A206" s="50" t="s">
        <v>386</v>
      </c>
      <c r="B206" s="22" t="s">
        <v>482</v>
      </c>
      <c r="C206" s="2"/>
      <c r="E206" s="17"/>
      <c r="F206" s="25"/>
    </row>
    <row r="207" spans="2:6" ht="12.75">
      <c r="B207" s="22"/>
      <c r="C207" s="41" t="s">
        <v>390</v>
      </c>
      <c r="D207" s="42">
        <v>1</v>
      </c>
      <c r="E207" s="45"/>
      <c r="F207" s="44">
        <f>D207*E207</f>
        <v>0</v>
      </c>
    </row>
    <row r="209" spans="1:5" ht="76.5">
      <c r="A209" s="50" t="s">
        <v>391</v>
      </c>
      <c r="B209" s="22" t="s">
        <v>483</v>
      </c>
      <c r="C209" s="2"/>
      <c r="E209" s="17"/>
    </row>
    <row r="210" spans="2:6" ht="12.75">
      <c r="B210" s="22"/>
      <c r="C210" s="41" t="s">
        <v>375</v>
      </c>
      <c r="D210" s="43">
        <v>35</v>
      </c>
      <c r="E210" s="45"/>
      <c r="F210" s="44">
        <f>D210*E210</f>
        <v>0</v>
      </c>
    </row>
    <row r="212" spans="1:6" ht="12.75">
      <c r="A212" s="50" t="s">
        <v>406</v>
      </c>
      <c r="B212" s="19" t="s">
        <v>484</v>
      </c>
      <c r="C212" s="41" t="s">
        <v>375</v>
      </c>
      <c r="D212" s="43">
        <v>54</v>
      </c>
      <c r="E212" s="45"/>
      <c r="F212" s="44">
        <f>D212*E212</f>
        <v>0</v>
      </c>
    </row>
    <row r="213" ht="12.75">
      <c r="B213" s="11"/>
    </row>
    <row r="214" spans="2:6" ht="12.75">
      <c r="B214" s="99" t="s">
        <v>14</v>
      </c>
      <c r="C214" s="61"/>
      <c r="D214" s="100"/>
      <c r="E214" s="62"/>
      <c r="F214" s="63">
        <f>SUM(F177:F212)</f>
        <v>0</v>
      </c>
    </row>
    <row r="215" spans="2:6" ht="12.75">
      <c r="B215" s="98"/>
      <c r="C215" s="58"/>
      <c r="D215" s="101"/>
      <c r="E215" s="102"/>
      <c r="F215" s="103"/>
    </row>
    <row r="216" ht="13.5" thickBot="1">
      <c r="G216" s="11"/>
    </row>
    <row r="217" spans="1:7" ht="13.5" thickBot="1">
      <c r="A217" s="79" t="s">
        <v>369</v>
      </c>
      <c r="B217" s="7" t="s">
        <v>24</v>
      </c>
      <c r="C217" s="74" t="s">
        <v>370</v>
      </c>
      <c r="D217" s="28" t="s">
        <v>371</v>
      </c>
      <c r="E217" s="29" t="s">
        <v>372</v>
      </c>
      <c r="F217" s="30" t="s">
        <v>373</v>
      </c>
      <c r="G217" s="11"/>
    </row>
    <row r="219" spans="1:5" ht="25.5">
      <c r="A219" s="50" t="s">
        <v>388</v>
      </c>
      <c r="B219" s="19" t="s">
        <v>485</v>
      </c>
      <c r="C219" s="2"/>
      <c r="E219" s="17"/>
    </row>
    <row r="220" spans="2:6" ht="12.75">
      <c r="B220" s="19"/>
      <c r="C220" s="41" t="s">
        <v>376</v>
      </c>
      <c r="D220" s="43">
        <v>6</v>
      </c>
      <c r="E220" s="45"/>
      <c r="F220" s="44">
        <f>D220*E220</f>
        <v>0</v>
      </c>
    </row>
    <row r="222" spans="1:5" ht="38.25">
      <c r="A222" s="50" t="s">
        <v>389</v>
      </c>
      <c r="B222" s="19" t="s">
        <v>486</v>
      </c>
      <c r="C222" s="2"/>
      <c r="E222" s="17"/>
    </row>
    <row r="223" spans="2:6" ht="12.75">
      <c r="B223" s="19"/>
      <c r="C223" s="41" t="s">
        <v>390</v>
      </c>
      <c r="D223" s="43">
        <v>12</v>
      </c>
      <c r="E223" s="45"/>
      <c r="F223" s="44">
        <f>D223*E223</f>
        <v>0</v>
      </c>
    </row>
    <row r="225" spans="1:5" ht="38.25">
      <c r="A225" s="50" t="s">
        <v>383</v>
      </c>
      <c r="B225" s="19" t="s">
        <v>487</v>
      </c>
      <c r="C225" s="2"/>
      <c r="E225" s="17"/>
    </row>
    <row r="226" spans="2:6" ht="12.75">
      <c r="B226" s="19"/>
      <c r="C226" s="41" t="s">
        <v>374</v>
      </c>
      <c r="D226" s="43">
        <v>46.2</v>
      </c>
      <c r="E226" s="45"/>
      <c r="F226" s="44">
        <f>D226*E226</f>
        <v>0</v>
      </c>
    </row>
    <row r="228" spans="1:5" ht="63.75">
      <c r="A228" s="50" t="s">
        <v>382</v>
      </c>
      <c r="B228" s="22" t="s">
        <v>488</v>
      </c>
      <c r="C228" s="2"/>
      <c r="E228" s="17"/>
    </row>
    <row r="229" spans="3:6" ht="12.75">
      <c r="C229" s="41" t="s">
        <v>375</v>
      </c>
      <c r="D229" s="43">
        <v>25</v>
      </c>
      <c r="E229" s="45"/>
      <c r="F229" s="44">
        <f>D229*E229</f>
        <v>0</v>
      </c>
    </row>
    <row r="231" spans="1:6" ht="66" customHeight="1">
      <c r="A231" s="50" t="s">
        <v>379</v>
      </c>
      <c r="B231" s="19" t="s">
        <v>489</v>
      </c>
      <c r="C231" s="2"/>
      <c r="E231" s="17"/>
      <c r="F231" s="26"/>
    </row>
    <row r="232" spans="2:6" ht="14.25" customHeight="1">
      <c r="B232" s="19"/>
      <c r="C232" s="41" t="s">
        <v>390</v>
      </c>
      <c r="D232" s="43">
        <v>1</v>
      </c>
      <c r="E232" s="45"/>
      <c r="F232" s="44">
        <f>D232*E232</f>
        <v>0</v>
      </c>
    </row>
    <row r="234" spans="1:5" ht="81" customHeight="1">
      <c r="A234" s="50" t="s">
        <v>380</v>
      </c>
      <c r="B234" s="22" t="s">
        <v>490</v>
      </c>
      <c r="C234" s="2"/>
      <c r="E234" s="17"/>
    </row>
    <row r="235" spans="2:6" ht="16.5" customHeight="1">
      <c r="B235" s="22"/>
      <c r="C235" s="41" t="s">
        <v>374</v>
      </c>
      <c r="D235" s="43">
        <v>46.2</v>
      </c>
      <c r="E235" s="45"/>
      <c r="F235" s="44">
        <f>D235*E235</f>
        <v>0</v>
      </c>
    </row>
    <row r="237" spans="1:5" ht="38.25">
      <c r="A237" s="50" t="s">
        <v>381</v>
      </c>
      <c r="B237" s="19" t="s">
        <v>491</v>
      </c>
      <c r="C237" s="2"/>
      <c r="E237" s="17"/>
    </row>
    <row r="238" spans="2:6" ht="12.75">
      <c r="B238" s="19"/>
      <c r="C238" s="41" t="s">
        <v>375</v>
      </c>
      <c r="D238" s="43">
        <v>20</v>
      </c>
      <c r="E238" s="45"/>
      <c r="F238" s="44">
        <f>D238*E238</f>
        <v>0</v>
      </c>
    </row>
    <row r="240" spans="1:5" ht="64.5" customHeight="1">
      <c r="A240" s="50" t="s">
        <v>384</v>
      </c>
      <c r="B240" s="22" t="s">
        <v>489</v>
      </c>
      <c r="C240" s="2"/>
      <c r="E240" s="17"/>
    </row>
    <row r="241" spans="2:6" ht="18" customHeight="1">
      <c r="B241" s="22"/>
      <c r="C241" s="41" t="s">
        <v>390</v>
      </c>
      <c r="D241" s="43">
        <v>1</v>
      </c>
      <c r="E241" s="45"/>
      <c r="F241" s="44">
        <f>D241*E241</f>
        <v>0</v>
      </c>
    </row>
    <row r="243" spans="1:5" ht="25.5">
      <c r="A243" s="50" t="s">
        <v>385</v>
      </c>
      <c r="B243" s="19" t="s">
        <v>492</v>
      </c>
      <c r="C243" s="2"/>
      <c r="E243" s="17"/>
    </row>
    <row r="244" spans="2:6" ht="14.25" customHeight="1">
      <c r="B244" s="19"/>
      <c r="C244" s="41" t="s">
        <v>376</v>
      </c>
      <c r="D244" s="43">
        <v>10.5</v>
      </c>
      <c r="E244" s="45"/>
      <c r="F244" s="44">
        <f>D244*E244</f>
        <v>0</v>
      </c>
    </row>
    <row r="246" spans="1:5" ht="76.5">
      <c r="A246" s="50" t="s">
        <v>386</v>
      </c>
      <c r="B246" s="19" t="s">
        <v>493</v>
      </c>
      <c r="C246" s="2"/>
      <c r="E246" s="17"/>
    </row>
    <row r="247" spans="2:6" ht="12.75">
      <c r="B247" s="19"/>
      <c r="C247" s="41" t="s">
        <v>376</v>
      </c>
      <c r="D247" s="43">
        <v>44.6</v>
      </c>
      <c r="E247" s="45"/>
      <c r="F247" s="44">
        <f>D247*E247</f>
        <v>0</v>
      </c>
    </row>
    <row r="249" spans="1:5" ht="12.75">
      <c r="A249" s="50" t="s">
        <v>391</v>
      </c>
      <c r="B249" s="19" t="s">
        <v>494</v>
      </c>
      <c r="C249" s="2"/>
      <c r="E249" s="17"/>
    </row>
    <row r="250" spans="2:6" ht="12.75">
      <c r="B250" s="19"/>
      <c r="C250" s="41" t="s">
        <v>374</v>
      </c>
      <c r="D250" s="43">
        <v>178.5</v>
      </c>
      <c r="E250" s="45"/>
      <c r="F250" s="44">
        <f>D250*E250</f>
        <v>0</v>
      </c>
    </row>
    <row r="251" ht="12.75">
      <c r="B251" s="11"/>
    </row>
    <row r="252" spans="2:6" ht="12.75">
      <c r="B252" s="99" t="s">
        <v>15</v>
      </c>
      <c r="C252" s="61"/>
      <c r="D252" s="100"/>
      <c r="E252" s="62"/>
      <c r="F252" s="63">
        <f>SUM(F220:F250)</f>
        <v>0</v>
      </c>
    </row>
    <row r="257" spans="2:6" ht="12.75">
      <c r="B257" s="64" t="s">
        <v>409</v>
      </c>
      <c r="F257" s="23"/>
    </row>
    <row r="258" ht="12.75">
      <c r="B258" s="6"/>
    </row>
    <row r="259" ht="13.5" thickBot="1"/>
    <row r="260" spans="1:6" ht="13.5" thickBot="1">
      <c r="A260" s="79" t="s">
        <v>369</v>
      </c>
      <c r="B260" s="7" t="s">
        <v>514</v>
      </c>
      <c r="C260" s="74" t="s">
        <v>370</v>
      </c>
      <c r="D260" s="28" t="s">
        <v>371</v>
      </c>
      <c r="E260" s="29" t="s">
        <v>372</v>
      </c>
      <c r="F260" s="30" t="s">
        <v>373</v>
      </c>
    </row>
    <row r="262" spans="1:3" ht="123" customHeight="1">
      <c r="A262" s="50" t="s">
        <v>368</v>
      </c>
      <c r="B262" s="12" t="s">
        <v>515</v>
      </c>
      <c r="C262" s="2"/>
    </row>
    <row r="263" spans="2:6" ht="12.75">
      <c r="B263" s="12"/>
      <c r="C263" s="41" t="s">
        <v>374</v>
      </c>
      <c r="D263" s="43">
        <v>57.9</v>
      </c>
      <c r="E263" s="45"/>
      <c r="F263" s="44">
        <f>D263*E263</f>
        <v>0</v>
      </c>
    </row>
    <row r="264" spans="2:4" ht="12.75">
      <c r="B264" s="12"/>
      <c r="D264" s="3"/>
    </row>
    <row r="265" spans="1:5" ht="39" customHeight="1">
      <c r="A265" s="50" t="s">
        <v>389</v>
      </c>
      <c r="B265" s="12" t="s">
        <v>516</v>
      </c>
      <c r="C265" s="2"/>
      <c r="E265" s="17"/>
    </row>
    <row r="266" spans="2:6" ht="12.75">
      <c r="B266" s="12"/>
      <c r="C266" s="41" t="s">
        <v>374</v>
      </c>
      <c r="D266" s="43">
        <v>18.22</v>
      </c>
      <c r="E266" s="45"/>
      <c r="F266" s="44">
        <f>D266*E266</f>
        <v>0</v>
      </c>
    </row>
    <row r="267" ht="12.75">
      <c r="D267" s="3"/>
    </row>
    <row r="268" spans="1:6" ht="38.25">
      <c r="A268" s="50" t="s">
        <v>383</v>
      </c>
      <c r="B268" s="12" t="s">
        <v>517</v>
      </c>
      <c r="C268" s="2"/>
      <c r="E268" s="17"/>
      <c r="F268" s="18"/>
    </row>
    <row r="269" spans="2:6" ht="12.75">
      <c r="B269" s="12"/>
      <c r="C269" s="41" t="s">
        <v>390</v>
      </c>
      <c r="D269" s="43">
        <v>2</v>
      </c>
      <c r="E269" s="45"/>
      <c r="F269" s="44">
        <f>D269*E269</f>
        <v>0</v>
      </c>
    </row>
    <row r="270" spans="2:6" ht="12.75">
      <c r="B270" s="19"/>
      <c r="C270" s="10"/>
      <c r="D270" s="11"/>
      <c r="E270" s="17"/>
      <c r="F270" s="18"/>
    </row>
    <row r="271" spans="2:6" ht="12.75">
      <c r="B271" s="88" t="s">
        <v>16</v>
      </c>
      <c r="C271" s="86"/>
      <c r="D271" s="85"/>
      <c r="E271" s="87"/>
      <c r="F271" s="63">
        <f>SUM(F263:F269)</f>
        <v>0</v>
      </c>
    </row>
    <row r="274" ht="13.5" thickBot="1"/>
    <row r="275" spans="1:6" ht="13.5" thickBot="1">
      <c r="A275" s="79" t="s">
        <v>369</v>
      </c>
      <c r="B275" s="7" t="s">
        <v>6</v>
      </c>
      <c r="C275" s="74" t="s">
        <v>370</v>
      </c>
      <c r="D275" s="28" t="s">
        <v>371</v>
      </c>
      <c r="E275" s="29" t="s">
        <v>372</v>
      </c>
      <c r="F275" s="30" t="s">
        <v>373</v>
      </c>
    </row>
    <row r="277" spans="1:3" ht="56.25" customHeight="1">
      <c r="A277" s="50" t="s">
        <v>368</v>
      </c>
      <c r="B277" s="12" t="s">
        <v>518</v>
      </c>
      <c r="C277" s="2"/>
    </row>
    <row r="278" spans="2:6" ht="12.75">
      <c r="B278" s="12"/>
      <c r="C278" s="41" t="s">
        <v>375</v>
      </c>
      <c r="D278" s="43">
        <v>16</v>
      </c>
      <c r="E278" s="45"/>
      <c r="F278" s="44">
        <f>D278*E278</f>
        <v>0</v>
      </c>
    </row>
    <row r="279" spans="2:4" ht="12.75">
      <c r="B279" s="13"/>
      <c r="D279" s="3"/>
    </row>
    <row r="280" spans="1:3" ht="55.5" customHeight="1">
      <c r="A280" s="50" t="s">
        <v>389</v>
      </c>
      <c r="B280" s="12" t="s">
        <v>0</v>
      </c>
      <c r="C280" s="2"/>
    </row>
    <row r="281" spans="2:6" ht="12.75">
      <c r="B281" s="12"/>
      <c r="C281" s="41" t="s">
        <v>375</v>
      </c>
      <c r="D281" s="43">
        <v>1.05</v>
      </c>
      <c r="E281" s="45"/>
      <c r="F281" s="44">
        <f>D281*E281</f>
        <v>0</v>
      </c>
    </row>
    <row r="282" spans="2:6" ht="12.75">
      <c r="B282" s="19"/>
      <c r="C282" s="10"/>
      <c r="D282" s="11"/>
      <c r="E282" s="17"/>
      <c r="F282" s="18"/>
    </row>
    <row r="283" spans="2:6" ht="12.75">
      <c r="B283" s="88" t="s">
        <v>17</v>
      </c>
      <c r="C283" s="61"/>
      <c r="D283" s="100"/>
      <c r="E283" s="62"/>
      <c r="F283" s="63">
        <f>SUM(F278:F281)</f>
        <v>0</v>
      </c>
    </row>
    <row r="286" ht="13.5" thickBot="1"/>
    <row r="287" spans="1:6" ht="13.5" thickBot="1">
      <c r="A287" s="79" t="s">
        <v>369</v>
      </c>
      <c r="B287" s="7" t="s">
        <v>7</v>
      </c>
      <c r="C287" s="74" t="s">
        <v>370</v>
      </c>
      <c r="D287" s="28" t="s">
        <v>371</v>
      </c>
      <c r="E287" s="29" t="s">
        <v>372</v>
      </c>
      <c r="F287" s="30" t="s">
        <v>373</v>
      </c>
    </row>
    <row r="288" spans="1:6" ht="12.75">
      <c r="A288" s="52"/>
      <c r="B288" s="101"/>
      <c r="C288" s="10"/>
      <c r="D288" s="11"/>
      <c r="E288" s="17"/>
      <c r="F288" s="18"/>
    </row>
    <row r="289" spans="1:3" ht="38.25">
      <c r="A289" s="50" t="s">
        <v>368</v>
      </c>
      <c r="B289" s="12" t="s">
        <v>495</v>
      </c>
      <c r="C289" s="2"/>
    </row>
    <row r="290" spans="2:6" ht="12.75">
      <c r="B290" s="12"/>
      <c r="C290" s="41" t="s">
        <v>390</v>
      </c>
      <c r="D290" s="42">
        <v>1</v>
      </c>
      <c r="E290" s="45"/>
      <c r="F290" s="44">
        <f>D290*E290</f>
        <v>0</v>
      </c>
    </row>
    <row r="291" ht="12.75">
      <c r="B291" s="13"/>
    </row>
    <row r="292" spans="1:3" ht="38.25">
      <c r="A292" s="50" t="s">
        <v>389</v>
      </c>
      <c r="B292" s="12" t="s">
        <v>496</v>
      </c>
      <c r="C292" s="2"/>
    </row>
    <row r="293" spans="2:6" ht="12.75">
      <c r="B293" s="12"/>
      <c r="C293" s="41" t="s">
        <v>390</v>
      </c>
      <c r="D293" s="42">
        <v>1</v>
      </c>
      <c r="E293" s="45"/>
      <c r="F293" s="44">
        <f>D293*E293</f>
        <v>0</v>
      </c>
    </row>
    <row r="295" spans="1:6" ht="38.25">
      <c r="A295" s="50" t="s">
        <v>383</v>
      </c>
      <c r="B295" s="12" t="s">
        <v>497</v>
      </c>
      <c r="C295" s="2"/>
      <c r="E295" s="17"/>
      <c r="F295" s="18"/>
    </row>
    <row r="296" spans="2:6" ht="12.75">
      <c r="B296" s="12"/>
      <c r="C296" s="41" t="s">
        <v>390</v>
      </c>
      <c r="D296" s="42">
        <v>1</v>
      </c>
      <c r="E296" s="45"/>
      <c r="F296" s="44">
        <f>D296*E296</f>
        <v>0</v>
      </c>
    </row>
    <row r="297" spans="2:6" ht="12.75">
      <c r="B297" s="19"/>
      <c r="C297" s="10"/>
      <c r="D297" s="11"/>
      <c r="E297" s="17"/>
      <c r="F297" s="18"/>
    </row>
    <row r="298" spans="2:6" ht="12.75">
      <c r="B298" s="88" t="s">
        <v>18</v>
      </c>
      <c r="C298" s="61"/>
      <c r="D298" s="100"/>
      <c r="E298" s="62"/>
      <c r="F298" s="63">
        <f>SUM(F290:F296)</f>
        <v>0</v>
      </c>
    </row>
    <row r="299" spans="2:6" ht="12.75">
      <c r="B299" s="11"/>
      <c r="C299" s="10"/>
      <c r="D299" s="11"/>
      <c r="E299" s="17"/>
      <c r="F299" s="18"/>
    </row>
    <row r="300" ht="13.5" thickBot="1"/>
    <row r="301" spans="1:6" ht="13.5" thickBot="1">
      <c r="A301" s="79" t="s">
        <v>369</v>
      </c>
      <c r="B301" s="7" t="s">
        <v>8</v>
      </c>
      <c r="C301" s="74" t="s">
        <v>370</v>
      </c>
      <c r="D301" s="28" t="s">
        <v>371</v>
      </c>
      <c r="E301" s="29" t="s">
        <v>372</v>
      </c>
      <c r="F301" s="30" t="s">
        <v>373</v>
      </c>
    </row>
    <row r="302" spans="1:6" ht="12.75">
      <c r="A302" s="52"/>
      <c r="C302" s="10"/>
      <c r="D302" s="11"/>
      <c r="E302" s="17"/>
      <c r="F302" s="18"/>
    </row>
    <row r="303" spans="1:3" ht="93.75" customHeight="1">
      <c r="A303" s="50" t="s">
        <v>368</v>
      </c>
      <c r="B303" s="67" t="s">
        <v>498</v>
      </c>
      <c r="C303" s="2"/>
    </row>
    <row r="304" spans="2:6" ht="16.5" customHeight="1">
      <c r="B304" s="67"/>
      <c r="C304" s="41" t="s">
        <v>390</v>
      </c>
      <c r="D304" s="42">
        <v>1</v>
      </c>
      <c r="E304" s="45"/>
      <c r="F304" s="44">
        <f>D304*E304</f>
        <v>0</v>
      </c>
    </row>
    <row r="306" spans="1:3" ht="78" customHeight="1">
      <c r="A306" s="50" t="s">
        <v>389</v>
      </c>
      <c r="B306" s="67" t="s">
        <v>499</v>
      </c>
      <c r="C306" s="2"/>
    </row>
    <row r="307" spans="2:6" ht="16.5" customHeight="1">
      <c r="B307" s="67"/>
      <c r="C307" s="41" t="s">
        <v>390</v>
      </c>
      <c r="D307" s="42">
        <v>1</v>
      </c>
      <c r="E307" s="45"/>
      <c r="F307" s="44">
        <f>D307*E307</f>
        <v>0</v>
      </c>
    </row>
    <row r="308" ht="16.5" customHeight="1"/>
    <row r="309" spans="1:3" ht="66" customHeight="1">
      <c r="A309" s="50" t="s">
        <v>383</v>
      </c>
      <c r="B309" s="67" t="s">
        <v>500</v>
      </c>
      <c r="C309" s="2"/>
    </row>
    <row r="310" spans="2:6" ht="15" customHeight="1">
      <c r="B310" s="67"/>
      <c r="C310" s="41" t="s">
        <v>390</v>
      </c>
      <c r="D310" s="42">
        <v>1</v>
      </c>
      <c r="E310" s="45"/>
      <c r="F310" s="44">
        <f>D310*E310</f>
        <v>0</v>
      </c>
    </row>
    <row r="312" spans="1:3" ht="93" customHeight="1">
      <c r="A312" s="50" t="s">
        <v>382</v>
      </c>
      <c r="B312" s="67" t="s">
        <v>501</v>
      </c>
      <c r="C312" s="2"/>
    </row>
    <row r="313" spans="2:6" ht="12.75">
      <c r="B313" s="67"/>
      <c r="C313" s="41" t="s">
        <v>390</v>
      </c>
      <c r="D313" s="42">
        <v>1</v>
      </c>
      <c r="E313" s="45"/>
      <c r="F313" s="44">
        <f>D313*E313</f>
        <v>0</v>
      </c>
    </row>
    <row r="314" spans="2:6" ht="12.75">
      <c r="B314" s="75"/>
      <c r="C314" s="10"/>
      <c r="D314" s="11"/>
      <c r="E314" s="17"/>
      <c r="F314" s="18"/>
    </row>
    <row r="315" spans="2:6" ht="12.75">
      <c r="B315" s="88" t="s">
        <v>19</v>
      </c>
      <c r="C315" s="61"/>
      <c r="D315" s="100"/>
      <c r="E315" s="62"/>
      <c r="F315" s="63">
        <f>SUM(F304:F313)</f>
        <v>0</v>
      </c>
    </row>
    <row r="317" spans="2:6" ht="12.75">
      <c r="B317" s="68"/>
      <c r="F317" s="25"/>
    </row>
    <row r="318" ht="13.5" thickBot="1"/>
    <row r="319" spans="1:6" ht="13.5" thickBot="1">
      <c r="A319" s="79" t="s">
        <v>369</v>
      </c>
      <c r="B319" s="7" t="s">
        <v>9</v>
      </c>
      <c r="C319" s="74" t="s">
        <v>370</v>
      </c>
      <c r="D319" s="28" t="s">
        <v>371</v>
      </c>
      <c r="E319" s="29" t="s">
        <v>372</v>
      </c>
      <c r="F319" s="30" t="s">
        <v>373</v>
      </c>
    </row>
    <row r="320" spans="1:6" ht="12.75">
      <c r="A320" s="52"/>
      <c r="B320" s="101"/>
      <c r="C320" s="10"/>
      <c r="D320" s="11"/>
      <c r="E320" s="17"/>
      <c r="F320" s="18"/>
    </row>
    <row r="321" spans="1:3" ht="38.25">
      <c r="A321" s="50" t="s">
        <v>368</v>
      </c>
      <c r="B321" s="12" t="s">
        <v>503</v>
      </c>
      <c r="C321" s="2"/>
    </row>
    <row r="322" spans="2:6" ht="12.75">
      <c r="B322" s="12"/>
      <c r="C322" s="41" t="s">
        <v>375</v>
      </c>
      <c r="D322" s="42">
        <v>1.35</v>
      </c>
      <c r="E322" s="45"/>
      <c r="F322" s="44">
        <f>D322*E322</f>
        <v>0</v>
      </c>
    </row>
    <row r="323" ht="12.75">
      <c r="B323" s="13"/>
    </row>
    <row r="324" spans="1:3" ht="38.25">
      <c r="A324" s="50" t="s">
        <v>389</v>
      </c>
      <c r="B324" s="12" t="s">
        <v>504</v>
      </c>
      <c r="C324" s="2"/>
    </row>
    <row r="325" spans="2:6" ht="12.75">
      <c r="B325" s="12"/>
      <c r="C325" s="41" t="s">
        <v>375</v>
      </c>
      <c r="D325" s="42">
        <v>1.35</v>
      </c>
      <c r="E325" s="45"/>
      <c r="F325" s="44">
        <f>D325*E325</f>
        <v>0</v>
      </c>
    </row>
    <row r="326" spans="2:6" ht="12.75">
      <c r="B326" s="12"/>
      <c r="D326" s="11"/>
      <c r="E326" s="17"/>
      <c r="F326" s="18"/>
    </row>
    <row r="327" spans="1:3" ht="30.75" customHeight="1">
      <c r="A327" s="50" t="s">
        <v>383</v>
      </c>
      <c r="B327" s="12" t="s">
        <v>505</v>
      </c>
      <c r="C327" s="2"/>
    </row>
    <row r="328" spans="2:6" ht="12.75">
      <c r="B328" s="12"/>
      <c r="C328" s="41" t="s">
        <v>375</v>
      </c>
      <c r="D328" s="43">
        <v>1.6</v>
      </c>
      <c r="E328" s="45"/>
      <c r="F328" s="44">
        <f>D328*E328</f>
        <v>0</v>
      </c>
    </row>
    <row r="329" ht="12.75">
      <c r="D329" s="3"/>
    </row>
    <row r="330" spans="1:6" ht="51">
      <c r="A330" s="50" t="s">
        <v>382</v>
      </c>
      <c r="B330" s="12" t="s">
        <v>506</v>
      </c>
      <c r="C330" s="2"/>
      <c r="E330" s="17"/>
      <c r="F330" s="18"/>
    </row>
    <row r="331" spans="2:6" ht="12.75">
      <c r="B331" s="12"/>
      <c r="C331" s="41" t="s">
        <v>375</v>
      </c>
      <c r="D331" s="43">
        <v>25.9</v>
      </c>
      <c r="E331" s="45"/>
      <c r="F331" s="44">
        <f>D331*E331</f>
        <v>0</v>
      </c>
    </row>
    <row r="332" spans="2:6" ht="12.75">
      <c r="B332" s="19"/>
      <c r="C332" s="10"/>
      <c r="D332" s="11"/>
      <c r="E332" s="17"/>
      <c r="F332" s="18"/>
    </row>
    <row r="333" spans="2:6" ht="12.75">
      <c r="B333" s="88" t="s">
        <v>20</v>
      </c>
      <c r="C333" s="61"/>
      <c r="D333" s="100"/>
      <c r="E333" s="62"/>
      <c r="F333" s="63">
        <f>SUM(F322:F331)</f>
        <v>0</v>
      </c>
    </row>
    <row r="336" ht="13.5" thickBot="1"/>
    <row r="337" spans="1:6" ht="13.5" thickBot="1">
      <c r="A337" s="79" t="s">
        <v>369</v>
      </c>
      <c r="B337" s="7" t="s">
        <v>10</v>
      </c>
      <c r="C337" s="74" t="s">
        <v>370</v>
      </c>
      <c r="D337" s="28" t="s">
        <v>371</v>
      </c>
      <c r="E337" s="29" t="s">
        <v>372</v>
      </c>
      <c r="F337" s="30" t="s">
        <v>373</v>
      </c>
    </row>
    <row r="339" spans="1:3" ht="51">
      <c r="A339" s="50" t="s">
        <v>368</v>
      </c>
      <c r="B339" s="12" t="s">
        <v>507</v>
      </c>
      <c r="C339" s="2"/>
    </row>
    <row r="340" spans="2:6" ht="12.75">
      <c r="B340" s="12"/>
      <c r="C340" s="1" t="s">
        <v>374</v>
      </c>
      <c r="D340" s="3">
        <v>31</v>
      </c>
      <c r="E340" s="45"/>
      <c r="F340" s="44">
        <f>D340*E340</f>
        <v>0</v>
      </c>
    </row>
    <row r="341" spans="2:4" ht="12.75">
      <c r="B341" s="13"/>
      <c r="D341" s="3"/>
    </row>
    <row r="342" spans="1:3" ht="51">
      <c r="A342" s="50" t="s">
        <v>389</v>
      </c>
      <c r="B342" s="12" t="s">
        <v>513</v>
      </c>
      <c r="C342" s="2"/>
    </row>
    <row r="343" spans="2:6" ht="12.75">
      <c r="B343" s="12"/>
      <c r="C343" s="1" t="s">
        <v>374</v>
      </c>
      <c r="D343" s="3">
        <v>31</v>
      </c>
      <c r="E343" s="45"/>
      <c r="F343" s="44">
        <f>D343*E343</f>
        <v>0</v>
      </c>
    </row>
    <row r="344" ht="12.75">
      <c r="B344" s="11"/>
    </row>
    <row r="345" spans="2:6" ht="12.75">
      <c r="B345" s="88" t="s">
        <v>421</v>
      </c>
      <c r="C345" s="61"/>
      <c r="D345" s="100"/>
      <c r="E345" s="62"/>
      <c r="F345" s="63">
        <f>SUM(F340:F343)</f>
        <v>0</v>
      </c>
    </row>
    <row r="348" ht="13.5" thickBot="1"/>
    <row r="349" spans="1:6" ht="13.5" thickBot="1">
      <c r="A349" s="79" t="s">
        <v>369</v>
      </c>
      <c r="B349" s="7" t="s">
        <v>11</v>
      </c>
      <c r="C349" s="74" t="s">
        <v>370</v>
      </c>
      <c r="D349" s="28" t="s">
        <v>371</v>
      </c>
      <c r="E349" s="29" t="s">
        <v>372</v>
      </c>
      <c r="F349" s="30" t="s">
        <v>373</v>
      </c>
    </row>
    <row r="350" spans="1:6" ht="12.75">
      <c r="A350" s="52"/>
      <c r="C350" s="10"/>
      <c r="D350" s="11"/>
      <c r="E350" s="17"/>
      <c r="F350" s="18"/>
    </row>
    <row r="351" spans="1:3" ht="105" customHeight="1">
      <c r="A351" s="50" t="s">
        <v>388</v>
      </c>
      <c r="B351" s="12" t="s">
        <v>502</v>
      </c>
      <c r="C351" s="2"/>
    </row>
    <row r="352" spans="2:6" ht="12.75">
      <c r="B352" s="75" t="s">
        <v>410</v>
      </c>
      <c r="C352" s="10"/>
      <c r="D352" s="11"/>
      <c r="E352" s="17"/>
      <c r="F352" s="18"/>
    </row>
    <row r="353" spans="2:10" ht="12.75">
      <c r="B353" s="75"/>
      <c r="C353" s="41" t="s">
        <v>374</v>
      </c>
      <c r="D353" s="43">
        <v>159</v>
      </c>
      <c r="E353" s="45"/>
      <c r="F353" s="44">
        <f>D353*E353</f>
        <v>0</v>
      </c>
      <c r="J353" s="11"/>
    </row>
    <row r="354" spans="2:6" ht="12.75">
      <c r="B354" s="75"/>
      <c r="C354" s="10"/>
      <c r="D354" s="11"/>
      <c r="E354" s="17"/>
      <c r="F354" s="18"/>
    </row>
    <row r="355" spans="2:6" ht="12.75">
      <c r="B355" s="88" t="s">
        <v>14</v>
      </c>
      <c r="C355" s="86"/>
      <c r="D355" s="85"/>
      <c r="E355" s="87"/>
      <c r="F355" s="63">
        <f>SUM(F351:F353)</f>
        <v>0</v>
      </c>
    </row>
    <row r="364" ht="12.75">
      <c r="B364" s="39"/>
    </row>
  </sheetData>
  <sheetProtection password="C7FC" sheet="1"/>
  <printOptions/>
  <pageMargins left="0.26" right="0.24" top="0.4724409448818898" bottom="0.984251968503937"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91"/>
  <sheetViews>
    <sheetView zoomScale="115" zoomScaleNormal="115" zoomScalePageLayoutView="0" workbookViewId="0" topLeftCell="A278">
      <selection activeCell="F292" sqref="F292"/>
    </sheetView>
  </sheetViews>
  <sheetFormatPr defaultColWidth="9.140625" defaultRowHeight="12.75"/>
  <cols>
    <col min="1" max="1" width="6.57421875" style="50" customWidth="1"/>
    <col min="2" max="2" width="48.7109375" style="2" customWidth="1"/>
    <col min="3" max="3" width="7.8515625" style="1" customWidth="1"/>
    <col min="4" max="4" width="9.140625" style="3" customWidth="1"/>
    <col min="5" max="5" width="11.7109375" style="3" customWidth="1"/>
    <col min="6" max="6" width="13.140625" style="4" customWidth="1"/>
    <col min="7" max="16384" width="9.140625" style="2" customWidth="1"/>
  </cols>
  <sheetData>
    <row r="1" spans="1:2" ht="18" customHeight="1">
      <c r="A1" s="59" t="s">
        <v>130</v>
      </c>
      <c r="B1" s="65" t="s">
        <v>25</v>
      </c>
    </row>
    <row r="2" ht="12.75" customHeight="1" thickBot="1">
      <c r="B2" s="6"/>
    </row>
    <row r="3" spans="1:6" ht="12.75" customHeight="1" thickBot="1">
      <c r="A3" s="51" t="s">
        <v>369</v>
      </c>
      <c r="B3" s="7" t="s">
        <v>26</v>
      </c>
      <c r="C3" s="27" t="s">
        <v>370</v>
      </c>
      <c r="D3" s="29" t="s">
        <v>371</v>
      </c>
      <c r="E3" s="29" t="s">
        <v>372</v>
      </c>
      <c r="F3" s="30" t="s">
        <v>373</v>
      </c>
    </row>
    <row r="4" spans="1:6" ht="12.75" customHeight="1">
      <c r="A4" s="52"/>
      <c r="C4" s="10"/>
      <c r="D4" s="17"/>
      <c r="E4" s="17"/>
      <c r="F4" s="18"/>
    </row>
    <row r="5" spans="1:2" ht="38.25" customHeight="1">
      <c r="A5" s="50" t="s">
        <v>368</v>
      </c>
      <c r="B5" s="31" t="s">
        <v>27</v>
      </c>
    </row>
    <row r="6" spans="2:6" ht="15" customHeight="1">
      <c r="B6" s="31"/>
      <c r="C6" s="41" t="s">
        <v>28</v>
      </c>
      <c r="D6" s="43">
        <v>102</v>
      </c>
      <c r="E6" s="45"/>
      <c r="F6" s="44">
        <f>D6*E6</f>
        <v>0</v>
      </c>
    </row>
    <row r="7" ht="12.75" customHeight="1"/>
    <row r="8" spans="1:2" ht="45" customHeight="1">
      <c r="A8" s="50" t="s">
        <v>377</v>
      </c>
      <c r="B8" s="32" t="s">
        <v>29</v>
      </c>
    </row>
    <row r="9" spans="2:6" ht="14.25" customHeight="1">
      <c r="B9" s="32"/>
      <c r="C9" s="41" t="s">
        <v>28</v>
      </c>
      <c r="D9" s="43">
        <v>36</v>
      </c>
      <c r="E9" s="45"/>
      <c r="F9" s="44">
        <f>D9*E9</f>
        <v>0</v>
      </c>
    </row>
    <row r="10" ht="12.75">
      <c r="B10" s="8"/>
    </row>
    <row r="11" spans="1:2" ht="25.5">
      <c r="A11" s="50" t="s">
        <v>378</v>
      </c>
      <c r="B11" s="32" t="s">
        <v>222</v>
      </c>
    </row>
    <row r="12" spans="2:6" ht="12.75">
      <c r="B12" s="32"/>
      <c r="C12" s="41" t="s">
        <v>28</v>
      </c>
      <c r="D12" s="43">
        <v>36</v>
      </c>
      <c r="E12" s="45"/>
      <c r="F12" s="44">
        <f>D12*E12</f>
        <v>0</v>
      </c>
    </row>
    <row r="13" ht="12.75">
      <c r="B13" s="8"/>
    </row>
    <row r="14" spans="1:2" ht="25.5">
      <c r="A14" s="50" t="s">
        <v>382</v>
      </c>
      <c r="B14" s="31" t="s">
        <v>30</v>
      </c>
    </row>
    <row r="15" spans="2:6" ht="12.75">
      <c r="B15" s="33" t="s">
        <v>31</v>
      </c>
      <c r="C15" s="41" t="s">
        <v>34</v>
      </c>
      <c r="D15" s="43">
        <v>1</v>
      </c>
      <c r="E15" s="45"/>
      <c r="F15" s="44">
        <f aca="true" t="shared" si="0" ref="F15:F36">D15*E15</f>
        <v>0</v>
      </c>
    </row>
    <row r="16" spans="2:6" ht="12.75">
      <c r="B16" s="33" t="s">
        <v>32</v>
      </c>
      <c r="C16" s="41" t="s">
        <v>34</v>
      </c>
      <c r="D16" s="43">
        <v>1</v>
      </c>
      <c r="E16" s="45"/>
      <c r="F16" s="44">
        <f t="shared" si="0"/>
        <v>0</v>
      </c>
    </row>
    <row r="17" spans="2:6" ht="12.75">
      <c r="B17" s="33" t="s">
        <v>33</v>
      </c>
      <c r="C17" s="41" t="s">
        <v>34</v>
      </c>
      <c r="D17" s="43">
        <v>4</v>
      </c>
      <c r="E17" s="45"/>
      <c r="F17" s="44">
        <f t="shared" si="0"/>
        <v>0</v>
      </c>
    </row>
    <row r="18" spans="2:6" ht="12.75">
      <c r="B18" s="33" t="s">
        <v>35</v>
      </c>
      <c r="C18" s="41" t="s">
        <v>34</v>
      </c>
      <c r="D18" s="43">
        <v>4</v>
      </c>
      <c r="E18" s="45"/>
      <c r="F18" s="44">
        <f t="shared" si="0"/>
        <v>0</v>
      </c>
    </row>
    <row r="19" spans="2:6" ht="12.75">
      <c r="B19" s="33" t="s">
        <v>36</v>
      </c>
      <c r="C19" s="41" t="s">
        <v>34</v>
      </c>
      <c r="D19" s="43">
        <v>6</v>
      </c>
      <c r="E19" s="45"/>
      <c r="F19" s="44">
        <f t="shared" si="0"/>
        <v>0</v>
      </c>
    </row>
    <row r="20" spans="2:6" ht="12.75">
      <c r="B20" s="33" t="s">
        <v>37</v>
      </c>
      <c r="C20" s="41" t="s">
        <v>34</v>
      </c>
      <c r="D20" s="43">
        <v>3</v>
      </c>
      <c r="E20" s="45"/>
      <c r="F20" s="44">
        <f t="shared" si="0"/>
        <v>0</v>
      </c>
    </row>
    <row r="21" spans="2:6" ht="12.75">
      <c r="B21" s="33" t="s">
        <v>38</v>
      </c>
      <c r="C21" s="41" t="s">
        <v>34</v>
      </c>
      <c r="D21" s="43">
        <v>6</v>
      </c>
      <c r="E21" s="45"/>
      <c r="F21" s="44">
        <f t="shared" si="0"/>
        <v>0</v>
      </c>
    </row>
    <row r="22" spans="2:6" ht="12.75">
      <c r="B22" s="33" t="s">
        <v>39</v>
      </c>
      <c r="C22" s="41" t="s">
        <v>34</v>
      </c>
      <c r="D22" s="43">
        <v>2</v>
      </c>
      <c r="E22" s="45"/>
      <c r="F22" s="44">
        <f t="shared" si="0"/>
        <v>0</v>
      </c>
    </row>
    <row r="23" spans="2:6" ht="12.75">
      <c r="B23" s="33" t="s">
        <v>40</v>
      </c>
      <c r="C23" s="41" t="s">
        <v>34</v>
      </c>
      <c r="D23" s="43">
        <v>3</v>
      </c>
      <c r="E23" s="45"/>
      <c r="F23" s="44">
        <f t="shared" si="0"/>
        <v>0</v>
      </c>
    </row>
    <row r="24" spans="2:6" ht="12.75">
      <c r="B24" s="33" t="s">
        <v>41</v>
      </c>
      <c r="C24" s="41" t="s">
        <v>34</v>
      </c>
      <c r="D24" s="43">
        <v>3</v>
      </c>
      <c r="E24" s="45"/>
      <c r="F24" s="44">
        <f t="shared" si="0"/>
        <v>0</v>
      </c>
    </row>
    <row r="25" spans="2:6" ht="12.75">
      <c r="B25" s="33" t="s">
        <v>42</v>
      </c>
      <c r="C25" s="41" t="s">
        <v>34</v>
      </c>
      <c r="D25" s="43">
        <v>1</v>
      </c>
      <c r="E25" s="45"/>
      <c r="F25" s="44">
        <f t="shared" si="0"/>
        <v>0</v>
      </c>
    </row>
    <row r="26" spans="2:6" ht="12.75">
      <c r="B26" s="33" t="s">
        <v>43</v>
      </c>
      <c r="C26" s="41" t="s">
        <v>34</v>
      </c>
      <c r="D26" s="43">
        <v>1</v>
      </c>
      <c r="E26" s="45"/>
      <c r="F26" s="44">
        <f t="shared" si="0"/>
        <v>0</v>
      </c>
    </row>
    <row r="27" spans="2:6" ht="12.75">
      <c r="B27" s="33" t="s">
        <v>44</v>
      </c>
      <c r="C27" s="41" t="s">
        <v>34</v>
      </c>
      <c r="D27" s="43">
        <v>3</v>
      </c>
      <c r="E27" s="45"/>
      <c r="F27" s="44">
        <f t="shared" si="0"/>
        <v>0</v>
      </c>
    </row>
    <row r="28" spans="2:6" ht="12.75">
      <c r="B28" s="33" t="s">
        <v>45</v>
      </c>
      <c r="C28" s="41" t="s">
        <v>34</v>
      </c>
      <c r="D28" s="43">
        <v>6</v>
      </c>
      <c r="E28" s="45"/>
      <c r="F28" s="44">
        <f t="shared" si="0"/>
        <v>0</v>
      </c>
    </row>
    <row r="29" spans="2:6" ht="12.75">
      <c r="B29" s="33" t="s">
        <v>46</v>
      </c>
      <c r="C29" s="41" t="s">
        <v>34</v>
      </c>
      <c r="D29" s="43">
        <v>1</v>
      </c>
      <c r="E29" s="45"/>
      <c r="F29" s="44">
        <f t="shared" si="0"/>
        <v>0</v>
      </c>
    </row>
    <row r="30" spans="2:6" ht="12.75">
      <c r="B30" s="33" t="s">
        <v>47</v>
      </c>
      <c r="C30" s="41" t="s">
        <v>34</v>
      </c>
      <c r="D30" s="43">
        <v>3</v>
      </c>
      <c r="E30" s="45"/>
      <c r="F30" s="44">
        <f t="shared" si="0"/>
        <v>0</v>
      </c>
    </row>
    <row r="31" spans="2:6" ht="12.75">
      <c r="B31" s="33" t="s">
        <v>48</v>
      </c>
      <c r="C31" s="41" t="s">
        <v>34</v>
      </c>
      <c r="D31" s="43">
        <v>2</v>
      </c>
      <c r="E31" s="45"/>
      <c r="F31" s="44">
        <f t="shared" si="0"/>
        <v>0</v>
      </c>
    </row>
    <row r="32" spans="2:6" ht="12.75">
      <c r="B32" s="33" t="s">
        <v>49</v>
      </c>
      <c r="C32" s="41" t="s">
        <v>34</v>
      </c>
      <c r="D32" s="43">
        <v>6</v>
      </c>
      <c r="E32" s="45"/>
      <c r="F32" s="44">
        <f t="shared" si="0"/>
        <v>0</v>
      </c>
    </row>
    <row r="33" spans="2:6" ht="12.75">
      <c r="B33" s="33" t="s">
        <v>50</v>
      </c>
      <c r="C33" s="41" t="s">
        <v>34</v>
      </c>
      <c r="D33" s="43">
        <v>3</v>
      </c>
      <c r="E33" s="45"/>
      <c r="F33" s="44">
        <f t="shared" si="0"/>
        <v>0</v>
      </c>
    </row>
    <row r="34" spans="2:6" ht="12.75">
      <c r="B34" s="33" t="s">
        <v>51</v>
      </c>
      <c r="C34" s="41" t="s">
        <v>34</v>
      </c>
      <c r="D34" s="43">
        <v>3</v>
      </c>
      <c r="E34" s="45"/>
      <c r="F34" s="44">
        <f t="shared" si="0"/>
        <v>0</v>
      </c>
    </row>
    <row r="35" spans="2:6" ht="12.75">
      <c r="B35" s="33" t="s">
        <v>52</v>
      </c>
      <c r="C35" s="41" t="s">
        <v>34</v>
      </c>
      <c r="D35" s="43">
        <v>3</v>
      </c>
      <c r="E35" s="45"/>
      <c r="F35" s="44">
        <f t="shared" si="0"/>
        <v>0</v>
      </c>
    </row>
    <row r="36" spans="2:6" ht="12.75">
      <c r="B36" s="33" t="s">
        <v>53</v>
      </c>
      <c r="C36" s="41" t="s">
        <v>34</v>
      </c>
      <c r="D36" s="43">
        <v>1</v>
      </c>
      <c r="E36" s="45"/>
      <c r="F36" s="44">
        <f t="shared" si="0"/>
        <v>0</v>
      </c>
    </row>
    <row r="38" spans="1:2" ht="25.5">
      <c r="A38" s="50" t="s">
        <v>379</v>
      </c>
      <c r="B38" s="31" t="s">
        <v>54</v>
      </c>
    </row>
    <row r="39" spans="3:6" ht="12.75">
      <c r="C39" s="41" t="s">
        <v>34</v>
      </c>
      <c r="D39" s="43">
        <v>4</v>
      </c>
      <c r="E39" s="45"/>
      <c r="F39" s="44">
        <f>D39*E39</f>
        <v>0</v>
      </c>
    </row>
    <row r="41" spans="1:2" ht="25.5">
      <c r="A41" s="50" t="s">
        <v>380</v>
      </c>
      <c r="B41" s="31" t="s">
        <v>55</v>
      </c>
    </row>
    <row r="42" spans="3:6" ht="12.75">
      <c r="C42" s="41" t="s">
        <v>34</v>
      </c>
      <c r="D42" s="43">
        <v>4</v>
      </c>
      <c r="E42" s="45"/>
      <c r="F42" s="44">
        <f>D42*E42</f>
        <v>0</v>
      </c>
    </row>
    <row r="44" spans="1:2" ht="25.5">
      <c r="A44" s="50" t="s">
        <v>381</v>
      </c>
      <c r="B44" s="31" t="s">
        <v>56</v>
      </c>
    </row>
    <row r="45" spans="2:6" ht="12.75">
      <c r="B45" s="31"/>
      <c r="C45" s="41" t="s">
        <v>34</v>
      </c>
      <c r="D45" s="43">
        <v>2</v>
      </c>
      <c r="E45" s="45"/>
      <c r="F45" s="44">
        <f>D45*E45</f>
        <v>0</v>
      </c>
    </row>
    <row r="46" ht="12.75">
      <c r="B46" s="31"/>
    </row>
    <row r="47" spans="1:6" ht="14.25" customHeight="1">
      <c r="A47" s="50" t="s">
        <v>384</v>
      </c>
      <c r="B47" s="32" t="s">
        <v>57</v>
      </c>
      <c r="C47" s="41" t="s">
        <v>34</v>
      </c>
      <c r="D47" s="43">
        <v>2</v>
      </c>
      <c r="E47" s="45"/>
      <c r="F47" s="44">
        <f>D47*E47</f>
        <v>0</v>
      </c>
    </row>
    <row r="48" ht="12.75">
      <c r="B48" s="31"/>
    </row>
    <row r="49" spans="1:2" ht="25.5">
      <c r="A49" s="50" t="s">
        <v>385</v>
      </c>
      <c r="B49" s="31" t="s">
        <v>58</v>
      </c>
    </row>
    <row r="50" spans="2:6" ht="12.75">
      <c r="B50" s="33" t="s">
        <v>59</v>
      </c>
      <c r="C50" s="41" t="s">
        <v>34</v>
      </c>
      <c r="D50" s="43">
        <v>14</v>
      </c>
      <c r="E50" s="45"/>
      <c r="F50" s="44">
        <f>D50*E50</f>
        <v>0</v>
      </c>
    </row>
    <row r="51" spans="2:6" ht="12.75">
      <c r="B51" s="33" t="s">
        <v>60</v>
      </c>
      <c r="C51" s="41" t="s">
        <v>34</v>
      </c>
      <c r="D51" s="43">
        <v>3</v>
      </c>
      <c r="E51" s="45"/>
      <c r="F51" s="44">
        <f>D51*E51</f>
        <v>0</v>
      </c>
    </row>
    <row r="52" spans="2:6" ht="12.75">
      <c r="B52" s="33" t="s">
        <v>61</v>
      </c>
      <c r="C52" s="41" t="s">
        <v>34</v>
      </c>
      <c r="D52" s="43">
        <v>4</v>
      </c>
      <c r="E52" s="45"/>
      <c r="F52" s="44">
        <f>D52*E52</f>
        <v>0</v>
      </c>
    </row>
    <row r="53" spans="2:6" ht="12.75">
      <c r="B53" s="33" t="s">
        <v>62</v>
      </c>
      <c r="C53" s="41" t="s">
        <v>34</v>
      </c>
      <c r="D53" s="43">
        <v>4</v>
      </c>
      <c r="E53" s="45"/>
      <c r="F53" s="44">
        <f>D53*E53</f>
        <v>0</v>
      </c>
    </row>
    <row r="54" ht="12.75">
      <c r="B54" s="31"/>
    </row>
    <row r="55" spans="1:2" ht="38.25">
      <c r="A55" s="50" t="s">
        <v>386</v>
      </c>
      <c r="B55" s="31" t="s">
        <v>63</v>
      </c>
    </row>
    <row r="56" spans="2:6" ht="12.75">
      <c r="B56" s="31"/>
      <c r="C56" s="41" t="s">
        <v>34</v>
      </c>
      <c r="D56" s="43">
        <v>1</v>
      </c>
      <c r="E56" s="45"/>
      <c r="F56" s="44">
        <f>D56*E56</f>
        <v>0</v>
      </c>
    </row>
    <row r="57" ht="12.75">
      <c r="B57" s="31"/>
    </row>
    <row r="58" spans="1:2" ht="25.5">
      <c r="A58" s="50" t="s">
        <v>391</v>
      </c>
      <c r="B58" s="31" t="s">
        <v>64</v>
      </c>
    </row>
    <row r="59" spans="2:6" ht="12.75">
      <c r="B59" s="33" t="s">
        <v>65</v>
      </c>
      <c r="C59" s="41" t="s">
        <v>34</v>
      </c>
      <c r="D59" s="43">
        <v>24</v>
      </c>
      <c r="E59" s="45"/>
      <c r="F59" s="44">
        <f>D59*E59</f>
        <v>0</v>
      </c>
    </row>
    <row r="60" spans="2:6" ht="12.75">
      <c r="B60" s="33" t="s">
        <v>66</v>
      </c>
      <c r="C60" s="41" t="s">
        <v>34</v>
      </c>
      <c r="D60" s="43">
        <v>6</v>
      </c>
      <c r="E60" s="45"/>
      <c r="F60" s="44">
        <f>D60*E60</f>
        <v>0</v>
      </c>
    </row>
    <row r="61" spans="2:6" ht="12.75">
      <c r="B61" s="33" t="s">
        <v>67</v>
      </c>
      <c r="C61" s="41" t="s">
        <v>34</v>
      </c>
      <c r="D61" s="43">
        <v>6</v>
      </c>
      <c r="E61" s="45"/>
      <c r="F61" s="44">
        <f>D61*E61</f>
        <v>0</v>
      </c>
    </row>
    <row r="62" ht="12.75">
      <c r="B62" s="33"/>
    </row>
    <row r="63" spans="1:2" ht="25.5">
      <c r="A63" s="50" t="s">
        <v>406</v>
      </c>
      <c r="B63" s="31" t="s">
        <v>223</v>
      </c>
    </row>
    <row r="64" spans="2:6" ht="12.75">
      <c r="B64" s="33"/>
      <c r="C64" s="41" t="s">
        <v>34</v>
      </c>
      <c r="D64" s="43">
        <v>4</v>
      </c>
      <c r="E64" s="45"/>
      <c r="F64" s="44">
        <f>D64*E64</f>
        <v>0</v>
      </c>
    </row>
    <row r="65" ht="12.75">
      <c r="B65" s="33"/>
    </row>
    <row r="66" spans="1:2" ht="54.75" customHeight="1">
      <c r="A66" s="50" t="s">
        <v>68</v>
      </c>
      <c r="B66" s="31" t="s">
        <v>69</v>
      </c>
    </row>
    <row r="67" spans="2:6" ht="12.75">
      <c r="B67" s="33"/>
      <c r="C67" s="41" t="s">
        <v>404</v>
      </c>
      <c r="D67" s="43">
        <v>20</v>
      </c>
      <c r="E67" s="45"/>
      <c r="F67" s="44">
        <f>D67*E67</f>
        <v>0</v>
      </c>
    </row>
    <row r="68" ht="12.75">
      <c r="B68" s="33"/>
    </row>
    <row r="69" spans="1:3" ht="25.5">
      <c r="A69" s="50" t="s">
        <v>70</v>
      </c>
      <c r="B69" s="31" t="s">
        <v>71</v>
      </c>
      <c r="C69" s="53"/>
    </row>
    <row r="70" spans="2:6" ht="12.75">
      <c r="B70" s="33"/>
      <c r="C70" s="41" t="s">
        <v>34</v>
      </c>
      <c r="D70" s="43">
        <v>1</v>
      </c>
      <c r="E70" s="45"/>
      <c r="F70" s="44">
        <f>D70*E70</f>
        <v>0</v>
      </c>
    </row>
    <row r="71" ht="12.75">
      <c r="B71" s="33"/>
    </row>
    <row r="72" spans="1:2" ht="38.25">
      <c r="A72" s="50" t="s">
        <v>72</v>
      </c>
      <c r="B72" s="31" t="s">
        <v>73</v>
      </c>
    </row>
    <row r="73" spans="2:6" ht="12.75">
      <c r="B73" s="33"/>
      <c r="C73" s="41" t="s">
        <v>34</v>
      </c>
      <c r="D73" s="43">
        <v>1</v>
      </c>
      <c r="E73" s="45"/>
      <c r="F73" s="44">
        <f>D73*E73</f>
        <v>0</v>
      </c>
    </row>
    <row r="74" ht="12.75">
      <c r="B74" s="33"/>
    </row>
    <row r="75" spans="1:2" ht="25.5">
      <c r="A75" s="50" t="s">
        <v>74</v>
      </c>
      <c r="B75" s="32" t="s">
        <v>75</v>
      </c>
    </row>
    <row r="76" spans="2:6" ht="12.75">
      <c r="B76" s="33"/>
      <c r="C76" s="41" t="s">
        <v>34</v>
      </c>
      <c r="D76" s="43">
        <v>2</v>
      </c>
      <c r="E76" s="45"/>
      <c r="F76" s="44">
        <f>D76*E76</f>
        <v>0</v>
      </c>
    </row>
    <row r="77" ht="12.75">
      <c r="B77" s="33"/>
    </row>
    <row r="78" spans="1:2" ht="25.5">
      <c r="A78" s="50" t="s">
        <v>76</v>
      </c>
      <c r="B78" s="31" t="s">
        <v>77</v>
      </c>
    </row>
    <row r="79" spans="2:6" ht="12.75">
      <c r="B79" s="33"/>
      <c r="C79" s="41" t="s">
        <v>34</v>
      </c>
      <c r="D79" s="43">
        <v>6</v>
      </c>
      <c r="E79" s="45"/>
      <c r="F79" s="44">
        <f>D79*E79</f>
        <v>0</v>
      </c>
    </row>
    <row r="80" ht="12.75">
      <c r="B80" s="33"/>
    </row>
    <row r="81" spans="1:3" ht="38.25">
      <c r="A81" s="50" t="s">
        <v>78</v>
      </c>
      <c r="B81" s="31" t="s">
        <v>79</v>
      </c>
      <c r="C81" s="53"/>
    </row>
    <row r="82" spans="2:6" ht="12.75">
      <c r="B82" s="33"/>
      <c r="C82" s="41" t="s">
        <v>34</v>
      </c>
      <c r="D82" s="43">
        <v>2</v>
      </c>
      <c r="E82" s="45"/>
      <c r="F82" s="44">
        <f>D82*E82</f>
        <v>0</v>
      </c>
    </row>
    <row r="83" ht="12.75">
      <c r="B83" s="33"/>
    </row>
    <row r="84" spans="1:3" ht="51">
      <c r="A84" s="50" t="s">
        <v>80</v>
      </c>
      <c r="B84" s="31" t="s">
        <v>81</v>
      </c>
      <c r="C84" s="53"/>
    </row>
    <row r="85" spans="2:6" ht="12.75">
      <c r="B85" s="31"/>
      <c r="C85" s="46" t="s">
        <v>34</v>
      </c>
      <c r="D85" s="43">
        <v>2</v>
      </c>
      <c r="E85" s="45"/>
      <c r="F85" s="44">
        <f>D85*E85</f>
        <v>0</v>
      </c>
    </row>
    <row r="86" spans="2:3" ht="12.75">
      <c r="B86" s="31"/>
      <c r="C86" s="53"/>
    </row>
    <row r="87" spans="1:3" ht="12.75">
      <c r="A87" s="50" t="s">
        <v>82</v>
      </c>
      <c r="B87" s="33" t="s">
        <v>83</v>
      </c>
      <c r="C87" s="53"/>
    </row>
    <row r="88" spans="2:3" ht="25.5">
      <c r="B88" s="34" t="s">
        <v>233</v>
      </c>
      <c r="C88" s="53"/>
    </row>
    <row r="89" spans="2:3" ht="12.75">
      <c r="B89" s="35" t="s">
        <v>84</v>
      </c>
      <c r="C89" s="53"/>
    </row>
    <row r="90" spans="2:3" ht="12.75">
      <c r="B90" s="36" t="s">
        <v>85</v>
      </c>
      <c r="C90" s="53"/>
    </row>
    <row r="91" spans="2:3" ht="12.75">
      <c r="B91" s="35" t="s">
        <v>86</v>
      </c>
      <c r="C91" s="53"/>
    </row>
    <row r="92" spans="2:3" ht="12.75">
      <c r="B92" s="36" t="s">
        <v>87</v>
      </c>
      <c r="C92" s="53"/>
    </row>
    <row r="93" spans="2:3" ht="12.75">
      <c r="B93" s="36" t="s">
        <v>88</v>
      </c>
      <c r="C93" s="53"/>
    </row>
    <row r="94" spans="2:3" ht="21" customHeight="1">
      <c r="B94" s="37" t="s">
        <v>89</v>
      </c>
      <c r="C94" s="53"/>
    </row>
    <row r="95" spans="2:4" ht="12.75">
      <c r="B95" s="38" t="s">
        <v>90</v>
      </c>
      <c r="C95" s="53" t="s">
        <v>34</v>
      </c>
      <c r="D95" s="3">
        <v>1</v>
      </c>
    </row>
    <row r="96" spans="2:4" ht="12.75">
      <c r="B96" s="38" t="s">
        <v>91</v>
      </c>
      <c r="C96" s="53" t="s">
        <v>34</v>
      </c>
      <c r="D96" s="3">
        <v>1</v>
      </c>
    </row>
    <row r="97" spans="2:4" ht="12.75">
      <c r="B97" s="38" t="s">
        <v>92</v>
      </c>
      <c r="C97" s="53" t="s">
        <v>28</v>
      </c>
      <c r="D97" s="3">
        <v>95</v>
      </c>
    </row>
    <row r="98" spans="2:4" ht="12.75">
      <c r="B98" s="38" t="s">
        <v>93</v>
      </c>
      <c r="C98" s="53" t="s">
        <v>34</v>
      </c>
      <c r="D98" s="3">
        <v>4</v>
      </c>
    </row>
    <row r="99" spans="2:4" ht="39.75" customHeight="1">
      <c r="B99" s="36" t="s">
        <v>94</v>
      </c>
      <c r="C99" s="53" t="s">
        <v>34</v>
      </c>
      <c r="D99" s="3">
        <v>1</v>
      </c>
    </row>
    <row r="100" spans="2:4" ht="29.25" customHeight="1">
      <c r="B100" s="36" t="s">
        <v>95</v>
      </c>
      <c r="C100" s="53" t="s">
        <v>34</v>
      </c>
      <c r="D100" s="3">
        <v>1</v>
      </c>
    </row>
    <row r="101" spans="2:4" ht="12.75">
      <c r="B101" s="36" t="s">
        <v>96</v>
      </c>
      <c r="C101" s="53" t="s">
        <v>28</v>
      </c>
      <c r="D101" s="3">
        <v>90</v>
      </c>
    </row>
    <row r="102" spans="2:4" ht="12.75">
      <c r="B102" s="36" t="s">
        <v>97</v>
      </c>
      <c r="C102" s="53" t="s">
        <v>34</v>
      </c>
      <c r="D102" s="3">
        <v>1</v>
      </c>
    </row>
    <row r="103" spans="2:4" ht="38.25">
      <c r="B103" s="36" t="s">
        <v>100</v>
      </c>
      <c r="C103" s="54" t="s">
        <v>99</v>
      </c>
      <c r="D103" s="47">
        <v>1</v>
      </c>
    </row>
    <row r="104" spans="2:4" ht="9.75" customHeight="1">
      <c r="B104" s="9"/>
      <c r="C104" s="55" t="s">
        <v>98</v>
      </c>
      <c r="D104" s="48"/>
    </row>
    <row r="105" spans="2:4" ht="12.75">
      <c r="B105" s="33" t="s">
        <v>101</v>
      </c>
      <c r="C105" s="55" t="s">
        <v>98</v>
      </c>
      <c r="D105" s="48"/>
    </row>
    <row r="106" spans="2:3" ht="12.75">
      <c r="B106" s="31"/>
      <c r="C106" s="53"/>
    </row>
    <row r="107" spans="2:6" ht="27.75" customHeight="1">
      <c r="B107" s="31"/>
      <c r="C107" s="46" t="s">
        <v>102</v>
      </c>
      <c r="D107" s="43">
        <v>1</v>
      </c>
      <c r="E107" s="45"/>
      <c r="F107" s="44">
        <f>D107*E107</f>
        <v>0</v>
      </c>
    </row>
    <row r="108" spans="2:3" ht="12.75">
      <c r="B108" s="31"/>
      <c r="C108" s="53"/>
    </row>
    <row r="109" spans="1:3" ht="41.25" customHeight="1">
      <c r="A109" s="50" t="s">
        <v>103</v>
      </c>
      <c r="B109" s="31" t="s">
        <v>104</v>
      </c>
      <c r="C109" s="53"/>
    </row>
    <row r="110" spans="2:3" ht="12.75">
      <c r="B110" s="33" t="s">
        <v>105</v>
      </c>
      <c r="C110" s="53"/>
    </row>
    <row r="111" spans="2:3" ht="12.75">
      <c r="B111" s="34" t="s">
        <v>106</v>
      </c>
      <c r="C111" s="53"/>
    </row>
    <row r="112" spans="2:3" ht="25.5">
      <c r="B112" s="34" t="s">
        <v>107</v>
      </c>
      <c r="C112" s="53"/>
    </row>
    <row r="113" spans="2:3" ht="12.75">
      <c r="B113" s="35" t="s">
        <v>108</v>
      </c>
      <c r="C113" s="53"/>
    </row>
    <row r="114" spans="2:3" ht="12.75">
      <c r="B114" s="34" t="s">
        <v>234</v>
      </c>
      <c r="C114" s="53"/>
    </row>
    <row r="115" spans="2:3" ht="25.5">
      <c r="B115" s="34" t="s">
        <v>235</v>
      </c>
      <c r="C115" s="53"/>
    </row>
    <row r="116" spans="2:3" ht="25.5">
      <c r="B116" s="34" t="s">
        <v>236</v>
      </c>
      <c r="C116" s="53"/>
    </row>
    <row r="117" spans="2:3" ht="25.5">
      <c r="B117" s="34" t="s">
        <v>237</v>
      </c>
      <c r="C117" s="53"/>
    </row>
    <row r="118" spans="2:3" ht="12.75">
      <c r="B118" s="34" t="s">
        <v>238</v>
      </c>
      <c r="C118" s="53"/>
    </row>
    <row r="119" ht="12.75">
      <c r="B119" s="34" t="s">
        <v>239</v>
      </c>
    </row>
    <row r="120" ht="17.25" customHeight="1">
      <c r="B120" s="34" t="s">
        <v>240</v>
      </c>
    </row>
    <row r="121" ht="25.5">
      <c r="B121" s="31" t="s">
        <v>109</v>
      </c>
    </row>
    <row r="123" ht="15" customHeight="1">
      <c r="B123" s="33" t="s">
        <v>110</v>
      </c>
    </row>
    <row r="124" spans="1:6" ht="16.5" customHeight="1">
      <c r="A124" s="52"/>
      <c r="B124" s="11"/>
      <c r="C124" s="41" t="s">
        <v>111</v>
      </c>
      <c r="D124" s="43">
        <v>3</v>
      </c>
      <c r="E124" s="45"/>
      <c r="F124" s="44">
        <f>D124*E124</f>
        <v>0</v>
      </c>
    </row>
    <row r="125" spans="1:2" ht="12.75">
      <c r="A125" s="52"/>
      <c r="B125" s="12"/>
    </row>
    <row r="126" spans="1:2" ht="12.75">
      <c r="A126" s="52" t="s">
        <v>112</v>
      </c>
      <c r="B126" s="33" t="s">
        <v>113</v>
      </c>
    </row>
    <row r="127" spans="1:4" ht="51">
      <c r="A127" s="52"/>
      <c r="B127" s="36" t="s">
        <v>114</v>
      </c>
      <c r="C127" s="55" t="s">
        <v>34</v>
      </c>
      <c r="D127" s="47">
        <v>1</v>
      </c>
    </row>
    <row r="128" spans="1:4" ht="12.75">
      <c r="A128" s="52"/>
      <c r="B128" s="38" t="s">
        <v>115</v>
      </c>
      <c r="C128" s="1" t="s">
        <v>34</v>
      </c>
      <c r="D128" s="3">
        <v>1</v>
      </c>
    </row>
    <row r="129" spans="1:4" ht="12.75">
      <c r="A129" s="52"/>
      <c r="B129" s="36" t="s">
        <v>116</v>
      </c>
      <c r="C129" s="1" t="s">
        <v>34</v>
      </c>
      <c r="D129" s="3">
        <v>1</v>
      </c>
    </row>
    <row r="130" spans="1:4" ht="12.75">
      <c r="A130" s="52"/>
      <c r="B130" s="36" t="s">
        <v>117</v>
      </c>
      <c r="C130" s="1" t="s">
        <v>34</v>
      </c>
      <c r="D130" s="3">
        <v>1</v>
      </c>
    </row>
    <row r="131" spans="1:4" ht="12.75">
      <c r="A131" s="52"/>
      <c r="B131" s="36" t="s">
        <v>118</v>
      </c>
      <c r="C131" s="1" t="s">
        <v>34</v>
      </c>
      <c r="D131" s="3">
        <v>1</v>
      </c>
    </row>
    <row r="132" spans="1:4" ht="25.5">
      <c r="A132" s="52"/>
      <c r="B132" s="36" t="s">
        <v>119</v>
      </c>
      <c r="C132" s="1" t="s">
        <v>34</v>
      </c>
      <c r="D132" s="3">
        <v>1</v>
      </c>
    </row>
    <row r="134" spans="3:6" ht="12.75">
      <c r="C134" s="41" t="s">
        <v>99</v>
      </c>
      <c r="D134" s="43">
        <v>1</v>
      </c>
      <c r="E134" s="45"/>
      <c r="F134" s="44">
        <f>D134*E134</f>
        <v>0</v>
      </c>
    </row>
    <row r="135" ht="12.75">
      <c r="B135" s="12"/>
    </row>
    <row r="136" spans="1:2" ht="25.5">
      <c r="A136" s="50" t="s">
        <v>120</v>
      </c>
      <c r="B136" s="31" t="s">
        <v>121</v>
      </c>
    </row>
    <row r="137" spans="2:6" ht="12.75">
      <c r="B137" s="13"/>
      <c r="C137" s="41" t="s">
        <v>34</v>
      </c>
      <c r="D137" s="43">
        <v>1</v>
      </c>
      <c r="E137" s="45"/>
      <c r="F137" s="44">
        <f>D137*E137</f>
        <v>0</v>
      </c>
    </row>
    <row r="138" ht="12.75">
      <c r="B138" s="12"/>
    </row>
    <row r="139" spans="1:3" ht="38.25">
      <c r="A139" s="50" t="s">
        <v>122</v>
      </c>
      <c r="B139" s="36" t="s">
        <v>123</v>
      </c>
      <c r="C139" s="55"/>
    </row>
    <row r="140" spans="2:4" ht="12.75">
      <c r="B140" s="36" t="s">
        <v>124</v>
      </c>
      <c r="C140" s="1" t="s">
        <v>34</v>
      </c>
      <c r="D140" s="3">
        <v>1</v>
      </c>
    </row>
    <row r="141" spans="2:5" ht="12.75">
      <c r="B141" s="38" t="s">
        <v>125</v>
      </c>
      <c r="C141" s="1" t="s">
        <v>34</v>
      </c>
      <c r="D141" s="3">
        <v>1</v>
      </c>
      <c r="E141" s="14"/>
    </row>
    <row r="142" spans="2:4" ht="25.5">
      <c r="B142" s="36" t="s">
        <v>126</v>
      </c>
      <c r="C142" s="1" t="s">
        <v>34</v>
      </c>
      <c r="D142" s="3">
        <v>1</v>
      </c>
    </row>
    <row r="143" spans="2:5" ht="25.5">
      <c r="B143" s="36" t="s">
        <v>127</v>
      </c>
      <c r="C143" s="1" t="s">
        <v>34</v>
      </c>
      <c r="D143" s="3">
        <v>1</v>
      </c>
      <c r="E143" s="14"/>
    </row>
    <row r="144" ht="12.75">
      <c r="B144" s="12"/>
    </row>
    <row r="145" spans="2:6" ht="12.75">
      <c r="B145" s="39"/>
      <c r="C145" s="41" t="s">
        <v>99</v>
      </c>
      <c r="D145" s="43">
        <v>1</v>
      </c>
      <c r="E145" s="45"/>
      <c r="F145" s="44">
        <f>D145*E145</f>
        <v>0</v>
      </c>
    </row>
    <row r="146" ht="12.75">
      <c r="B146" s="12"/>
    </row>
    <row r="147" spans="1:6" ht="12.75">
      <c r="A147" s="52" t="s">
        <v>128</v>
      </c>
      <c r="B147" s="36" t="s">
        <v>129</v>
      </c>
      <c r="C147" s="10"/>
      <c r="D147" s="17"/>
      <c r="E147" s="15"/>
      <c r="F147" s="16"/>
    </row>
    <row r="148" spans="2:4" ht="42" customHeight="1">
      <c r="B148" s="34" t="s">
        <v>241</v>
      </c>
      <c r="C148" s="55"/>
      <c r="D148" s="49"/>
    </row>
    <row r="149" spans="2:6" ht="51">
      <c r="B149" s="34" t="s">
        <v>242</v>
      </c>
      <c r="C149" s="55"/>
      <c r="E149" s="17"/>
      <c r="F149" s="18"/>
    </row>
    <row r="150" spans="2:5" ht="51" customHeight="1">
      <c r="B150" s="34" t="s">
        <v>255</v>
      </c>
      <c r="C150" s="55"/>
      <c r="D150" s="49"/>
      <c r="E150" s="34"/>
    </row>
    <row r="151" spans="2:4" ht="12.75">
      <c r="B151" s="12" t="s">
        <v>256</v>
      </c>
      <c r="C151" s="10"/>
      <c r="D151" s="17"/>
    </row>
    <row r="153" spans="2:6" ht="12.75">
      <c r="B153" s="33" t="s">
        <v>143</v>
      </c>
      <c r="C153" s="10"/>
      <c r="D153" s="17"/>
      <c r="E153" s="17"/>
      <c r="F153" s="18"/>
    </row>
    <row r="154" ht="12.75">
      <c r="B154" s="34" t="s">
        <v>243</v>
      </c>
    </row>
    <row r="155" spans="2:6" ht="12.75">
      <c r="B155" s="34" t="s">
        <v>244</v>
      </c>
      <c r="C155" s="10"/>
      <c r="D155" s="17"/>
      <c r="E155" s="17"/>
      <c r="F155" s="18"/>
    </row>
    <row r="156" spans="2:6" ht="12.75">
      <c r="B156" s="34" t="s">
        <v>245</v>
      </c>
      <c r="C156" s="10"/>
      <c r="D156" s="17"/>
      <c r="E156" s="17"/>
      <c r="F156" s="18"/>
    </row>
    <row r="157" spans="2:6" ht="12.75">
      <c r="B157" s="34" t="s">
        <v>246</v>
      </c>
      <c r="C157" s="10"/>
      <c r="D157" s="17"/>
      <c r="E157" s="17"/>
      <c r="F157" s="18"/>
    </row>
    <row r="158" ht="12.75">
      <c r="B158" s="34" t="s">
        <v>247</v>
      </c>
    </row>
    <row r="159" spans="2:6" ht="25.5">
      <c r="B159" s="34" t="s">
        <v>248</v>
      </c>
      <c r="C159" s="10"/>
      <c r="D159" s="17"/>
      <c r="E159" s="17"/>
      <c r="F159" s="18"/>
    </row>
    <row r="160" spans="2:6" ht="12.75">
      <c r="B160" s="34" t="s">
        <v>249</v>
      </c>
      <c r="C160" s="10"/>
      <c r="D160" s="17"/>
      <c r="E160" s="17"/>
      <c r="F160" s="18"/>
    </row>
    <row r="161" spans="2:6" ht="12.75">
      <c r="B161" s="34" t="s">
        <v>250</v>
      </c>
      <c r="C161" s="10"/>
      <c r="D161" s="17"/>
      <c r="E161" s="17"/>
      <c r="F161" s="18"/>
    </row>
    <row r="162" spans="2:6" ht="12.75">
      <c r="B162" s="34" t="s">
        <v>251</v>
      </c>
      <c r="C162" s="10"/>
      <c r="D162" s="17"/>
      <c r="E162" s="17"/>
      <c r="F162" s="18"/>
    </row>
    <row r="163" spans="2:6" ht="25.5">
      <c r="B163" s="31" t="s">
        <v>144</v>
      </c>
      <c r="C163" s="10"/>
      <c r="D163" s="17"/>
      <c r="E163" s="17"/>
      <c r="F163" s="18"/>
    </row>
    <row r="164" spans="2:6" ht="12.75">
      <c r="B164" s="33" t="s">
        <v>145</v>
      </c>
      <c r="C164" s="10"/>
      <c r="D164" s="17"/>
      <c r="E164" s="17"/>
      <c r="F164" s="18"/>
    </row>
    <row r="165" spans="1:6" ht="12.75">
      <c r="A165" s="52"/>
      <c r="B165" s="19"/>
      <c r="C165" s="41" t="s">
        <v>99</v>
      </c>
      <c r="D165" s="43">
        <v>1</v>
      </c>
      <c r="E165" s="45"/>
      <c r="F165" s="44">
        <f>D165*E165</f>
        <v>0</v>
      </c>
    </row>
    <row r="166" spans="1:5" ht="12.75">
      <c r="A166" s="52"/>
      <c r="B166" s="20"/>
      <c r="C166" s="10"/>
      <c r="D166" s="17"/>
      <c r="E166" s="17"/>
    </row>
    <row r="167" spans="1:6" ht="25.5">
      <c r="A167" s="52" t="s">
        <v>146</v>
      </c>
      <c r="B167" s="31" t="s">
        <v>147</v>
      </c>
      <c r="C167" s="10"/>
      <c r="D167" s="17"/>
      <c r="E167" s="17"/>
      <c r="F167" s="18"/>
    </row>
    <row r="168" spans="1:6" ht="12.75">
      <c r="A168" s="52"/>
      <c r="B168" s="19"/>
      <c r="C168" s="41" t="s">
        <v>34</v>
      </c>
      <c r="D168" s="43">
        <v>9</v>
      </c>
      <c r="E168" s="45"/>
      <c r="F168" s="44">
        <f>D168*E168</f>
        <v>0</v>
      </c>
    </row>
    <row r="169" spans="1:6" ht="12.75">
      <c r="A169" s="52"/>
      <c r="B169" s="19"/>
      <c r="C169" s="10"/>
      <c r="D169" s="17"/>
      <c r="E169" s="17"/>
      <c r="F169" s="18"/>
    </row>
    <row r="170" spans="1:6" ht="25.5">
      <c r="A170" s="50" t="s">
        <v>148</v>
      </c>
      <c r="B170" s="31" t="s">
        <v>224</v>
      </c>
      <c r="C170" s="10"/>
      <c r="D170" s="17"/>
      <c r="E170" s="17"/>
      <c r="F170" s="18"/>
    </row>
    <row r="171" spans="1:6" ht="12.75">
      <c r="A171" s="52"/>
      <c r="B171" s="19"/>
      <c r="C171" s="41" t="s">
        <v>28</v>
      </c>
      <c r="D171" s="43">
        <v>12</v>
      </c>
      <c r="E171" s="45"/>
      <c r="F171" s="44">
        <f>D171*E171</f>
        <v>0</v>
      </c>
    </row>
    <row r="172" spans="1:6" ht="12.75">
      <c r="A172" s="52"/>
      <c r="B172" s="19"/>
      <c r="C172" s="10"/>
      <c r="D172" s="17"/>
      <c r="E172" s="17"/>
      <c r="F172" s="18"/>
    </row>
    <row r="173" spans="1:9" ht="25.5">
      <c r="A173" s="52" t="s">
        <v>149</v>
      </c>
      <c r="B173" s="31" t="s">
        <v>225</v>
      </c>
      <c r="C173" s="10"/>
      <c r="D173" s="17"/>
      <c r="E173" s="17"/>
      <c r="F173" s="18"/>
      <c r="I173" s="21"/>
    </row>
    <row r="174" spans="1:6" ht="12.75">
      <c r="A174" s="52"/>
      <c r="B174" s="12"/>
      <c r="C174" s="41" t="s">
        <v>28</v>
      </c>
      <c r="D174" s="43">
        <v>3</v>
      </c>
      <c r="E174" s="45"/>
      <c r="F174" s="44">
        <f>D174*E174</f>
        <v>0</v>
      </c>
    </row>
    <row r="175" ht="12.75">
      <c r="F175" s="18"/>
    </row>
    <row r="176" spans="1:6" ht="51">
      <c r="A176" s="52" t="s">
        <v>150</v>
      </c>
      <c r="B176" s="31" t="s">
        <v>151</v>
      </c>
      <c r="C176" s="53"/>
      <c r="D176" s="47"/>
      <c r="E176" s="17"/>
      <c r="F176" s="18"/>
    </row>
    <row r="177" spans="2:6" ht="12.75">
      <c r="B177" s="33" t="s">
        <v>226</v>
      </c>
      <c r="C177" s="41" t="s">
        <v>28</v>
      </c>
      <c r="D177" s="43">
        <v>6</v>
      </c>
      <c r="E177" s="45"/>
      <c r="F177" s="44">
        <f>D177*E177</f>
        <v>0</v>
      </c>
    </row>
    <row r="178" ht="12.75">
      <c r="B178" s="12"/>
    </row>
    <row r="179" spans="1:3" ht="38.25">
      <c r="A179" s="50" t="s">
        <v>152</v>
      </c>
      <c r="B179" s="31" t="s">
        <v>153</v>
      </c>
      <c r="C179" s="53"/>
    </row>
    <row r="180" spans="2:6" ht="12.75">
      <c r="B180" s="13"/>
      <c r="C180" s="41" t="s">
        <v>99</v>
      </c>
      <c r="D180" s="43">
        <v>3</v>
      </c>
      <c r="E180" s="45"/>
      <c r="F180" s="44">
        <f>D180*E180</f>
        <v>0</v>
      </c>
    </row>
    <row r="181" ht="12.75">
      <c r="B181" s="12"/>
    </row>
    <row r="182" spans="1:2" ht="25.5">
      <c r="A182" s="50" t="s">
        <v>154</v>
      </c>
      <c r="B182" s="32" t="s">
        <v>155</v>
      </c>
    </row>
    <row r="183" spans="2:6" ht="12.75">
      <c r="B183" s="12"/>
      <c r="C183" s="41" t="s">
        <v>99</v>
      </c>
      <c r="D183" s="43">
        <v>3</v>
      </c>
      <c r="E183" s="45"/>
      <c r="F183" s="44">
        <f>D183*E183</f>
        <v>0</v>
      </c>
    </row>
    <row r="185" spans="1:2" ht="25.5">
      <c r="A185" s="50" t="s">
        <v>156</v>
      </c>
      <c r="B185" s="31" t="s">
        <v>157</v>
      </c>
    </row>
    <row r="186" spans="2:6" ht="12.75">
      <c r="B186" s="12"/>
      <c r="C186" s="41" t="s">
        <v>404</v>
      </c>
      <c r="D186" s="43">
        <v>5</v>
      </c>
      <c r="E186" s="45"/>
      <c r="F186" s="44">
        <f>D186*E186</f>
        <v>0</v>
      </c>
    </row>
    <row r="187" ht="12.75">
      <c r="B187" s="12"/>
    </row>
    <row r="188" spans="1:2" ht="25.5">
      <c r="A188" s="50" t="s">
        <v>158</v>
      </c>
      <c r="B188" s="31" t="s">
        <v>159</v>
      </c>
    </row>
    <row r="189" spans="2:6" ht="12.75">
      <c r="B189" s="12"/>
      <c r="C189" s="41" t="s">
        <v>34</v>
      </c>
      <c r="D189" s="43">
        <v>1</v>
      </c>
      <c r="E189" s="45"/>
      <c r="F189" s="44">
        <f>D189*E189</f>
        <v>0</v>
      </c>
    </row>
    <row r="191" spans="1:3" ht="38.25">
      <c r="A191" s="50" t="s">
        <v>160</v>
      </c>
      <c r="B191" s="31" t="s">
        <v>227</v>
      </c>
      <c r="C191" s="53"/>
    </row>
    <row r="192" spans="2:6" ht="12.75">
      <c r="B192" s="12"/>
      <c r="C192" s="41" t="s">
        <v>34</v>
      </c>
      <c r="D192" s="43">
        <v>1</v>
      </c>
      <c r="E192" s="45"/>
      <c r="F192" s="44">
        <f>D192*E192</f>
        <v>0</v>
      </c>
    </row>
    <row r="193" ht="12.75">
      <c r="B193" s="13"/>
    </row>
    <row r="194" spans="1:2" ht="25.5">
      <c r="A194" s="50" t="s">
        <v>161</v>
      </c>
      <c r="B194" s="31" t="s">
        <v>228</v>
      </c>
    </row>
    <row r="195" spans="3:6" ht="12.75">
      <c r="C195" s="41" t="s">
        <v>34</v>
      </c>
      <c r="D195" s="43">
        <v>1</v>
      </c>
      <c r="E195" s="45"/>
      <c r="F195" s="44">
        <f>D195*E195</f>
        <v>0</v>
      </c>
    </row>
    <row r="196" ht="12.75">
      <c r="B196" s="12"/>
    </row>
    <row r="197" spans="1:5" ht="25.5">
      <c r="A197" s="50" t="s">
        <v>162</v>
      </c>
      <c r="B197" s="31" t="s">
        <v>163</v>
      </c>
      <c r="E197" s="14"/>
    </row>
    <row r="198" spans="2:6" ht="12.75">
      <c r="B198" s="12"/>
      <c r="C198" s="41" t="s">
        <v>34</v>
      </c>
      <c r="D198" s="43">
        <v>1</v>
      </c>
      <c r="E198" s="45"/>
      <c r="F198" s="44">
        <f>D198*E198</f>
        <v>0</v>
      </c>
    </row>
    <row r="199" ht="12.75">
      <c r="B199" s="12"/>
    </row>
    <row r="200" spans="1:3" ht="51">
      <c r="A200" s="50" t="s">
        <v>164</v>
      </c>
      <c r="B200" s="31" t="s">
        <v>165</v>
      </c>
      <c r="C200" s="53"/>
    </row>
    <row r="201" spans="2:6" ht="12.75">
      <c r="B201" s="12"/>
      <c r="C201" s="41" t="s">
        <v>34</v>
      </c>
      <c r="D201" s="43">
        <v>1</v>
      </c>
      <c r="E201" s="45"/>
      <c r="F201" s="44">
        <f>D201*E201</f>
        <v>0</v>
      </c>
    </row>
    <row r="202" ht="12.75">
      <c r="B202" s="13"/>
    </row>
    <row r="203" spans="1:2" ht="51">
      <c r="A203" s="50" t="s">
        <v>166</v>
      </c>
      <c r="B203" s="31" t="s">
        <v>229</v>
      </c>
    </row>
    <row r="204" spans="3:6" ht="12.75">
      <c r="C204" s="41" t="s">
        <v>28</v>
      </c>
      <c r="D204" s="43">
        <v>3</v>
      </c>
      <c r="E204" s="45"/>
      <c r="F204" s="44">
        <f>D204*E204</f>
        <v>0</v>
      </c>
    </row>
    <row r="205" spans="2:4" ht="12.75">
      <c r="B205" s="12"/>
      <c r="C205" s="10"/>
      <c r="D205" s="17"/>
    </row>
    <row r="206" spans="1:6" ht="25.5">
      <c r="A206" s="50" t="s">
        <v>167</v>
      </c>
      <c r="B206" s="31" t="s">
        <v>230</v>
      </c>
      <c r="E206" s="17"/>
      <c r="F206" s="18"/>
    </row>
    <row r="207" spans="3:6" ht="12.75">
      <c r="C207" s="41" t="s">
        <v>34</v>
      </c>
      <c r="D207" s="43">
        <v>2</v>
      </c>
      <c r="E207" s="45"/>
      <c r="F207" s="44">
        <f>D207*E207</f>
        <v>0</v>
      </c>
    </row>
    <row r="208" spans="2:6" ht="12.75">
      <c r="B208" s="12"/>
      <c r="C208" s="10"/>
      <c r="D208" s="17"/>
      <c r="E208" s="17"/>
      <c r="F208" s="18"/>
    </row>
    <row r="209" spans="1:2" ht="38.25">
      <c r="A209" s="50" t="s">
        <v>168</v>
      </c>
      <c r="B209" s="32" t="s">
        <v>169</v>
      </c>
    </row>
    <row r="210" spans="3:6" ht="12.75">
      <c r="C210" s="41" t="s">
        <v>34</v>
      </c>
      <c r="D210" s="43">
        <v>4</v>
      </c>
      <c r="E210" s="45"/>
      <c r="F210" s="44">
        <f>D210*E210</f>
        <v>0</v>
      </c>
    </row>
    <row r="211" ht="12.75">
      <c r="B211" s="19"/>
    </row>
    <row r="212" spans="1:2" ht="38.25">
      <c r="A212" s="50" t="s">
        <v>170</v>
      </c>
      <c r="B212" s="31" t="s">
        <v>171</v>
      </c>
    </row>
    <row r="213" spans="2:6" ht="12.75">
      <c r="B213" s="22"/>
      <c r="C213" s="41" t="s">
        <v>34</v>
      </c>
      <c r="D213" s="43">
        <v>2</v>
      </c>
      <c r="E213" s="45"/>
      <c r="F213" s="44">
        <f>D213*E213</f>
        <v>0</v>
      </c>
    </row>
    <row r="214" spans="2:6" ht="12.75">
      <c r="B214" s="24"/>
      <c r="C214" s="10"/>
      <c r="D214" s="17"/>
      <c r="E214" s="17"/>
      <c r="F214" s="25"/>
    </row>
    <row r="215" spans="1:6" ht="76.5">
      <c r="A215" s="50" t="s">
        <v>172</v>
      </c>
      <c r="B215" s="32" t="s">
        <v>174</v>
      </c>
      <c r="C215" s="10"/>
      <c r="D215" s="17"/>
      <c r="E215" s="17"/>
      <c r="F215" s="25"/>
    </row>
    <row r="216" spans="2:6" ht="15" customHeight="1">
      <c r="B216" s="32" t="s">
        <v>173</v>
      </c>
      <c r="F216" s="25"/>
    </row>
    <row r="217" spans="2:6" ht="12.75">
      <c r="B217" s="19"/>
      <c r="C217" s="41" t="s">
        <v>34</v>
      </c>
      <c r="D217" s="43">
        <v>1</v>
      </c>
      <c r="E217" s="45"/>
      <c r="F217" s="44">
        <f>D217*E217</f>
        <v>0</v>
      </c>
    </row>
    <row r="218" ht="12.75">
      <c r="F218" s="25"/>
    </row>
    <row r="219" spans="1:6" ht="25.5">
      <c r="A219" s="50" t="s">
        <v>175</v>
      </c>
      <c r="B219" s="31" t="s">
        <v>176</v>
      </c>
      <c r="C219" s="10"/>
      <c r="D219" s="17"/>
      <c r="E219" s="17"/>
      <c r="F219" s="25"/>
    </row>
    <row r="220" spans="2:6" ht="12.75">
      <c r="B220" s="33" t="s">
        <v>231</v>
      </c>
      <c r="C220" s="41" t="s">
        <v>28</v>
      </c>
      <c r="D220" s="43">
        <v>4</v>
      </c>
      <c r="E220" s="45"/>
      <c r="F220" s="44">
        <f>D220*E220</f>
        <v>0</v>
      </c>
    </row>
    <row r="221" spans="2:6" ht="12.75">
      <c r="B221" s="33" t="s">
        <v>232</v>
      </c>
      <c r="C221" s="41" t="s">
        <v>28</v>
      </c>
      <c r="D221" s="43">
        <v>12</v>
      </c>
      <c r="E221" s="45"/>
      <c r="F221" s="44">
        <f>D221*E221</f>
        <v>0</v>
      </c>
    </row>
    <row r="223" spans="1:6" ht="25.5" customHeight="1">
      <c r="A223" s="50" t="s">
        <v>177</v>
      </c>
      <c r="B223" s="31" t="s">
        <v>178</v>
      </c>
      <c r="C223" s="10"/>
      <c r="D223" s="17"/>
      <c r="E223" s="17"/>
      <c r="F223" s="25"/>
    </row>
    <row r="224" spans="2:6" ht="12.75">
      <c r="B224" s="33" t="s">
        <v>179</v>
      </c>
      <c r="C224" s="41" t="s">
        <v>34</v>
      </c>
      <c r="D224" s="43">
        <v>6</v>
      </c>
      <c r="E224" s="45"/>
      <c r="F224" s="44">
        <f>D224*E224</f>
        <v>0</v>
      </c>
    </row>
    <row r="225" spans="2:5" ht="12.75">
      <c r="B225" s="19"/>
      <c r="C225" s="10"/>
      <c r="D225" s="17"/>
      <c r="E225" s="17"/>
    </row>
    <row r="226" spans="1:2" ht="38.25">
      <c r="A226" s="50" t="s">
        <v>180</v>
      </c>
      <c r="B226" s="31" t="s">
        <v>181</v>
      </c>
    </row>
    <row r="227" spans="2:5" ht="38.25">
      <c r="B227" s="34" t="s">
        <v>252</v>
      </c>
      <c r="C227" s="10"/>
      <c r="D227" s="17"/>
      <c r="E227" s="17"/>
    </row>
    <row r="228" spans="2:4" ht="25.5">
      <c r="B228" s="34" t="s">
        <v>182</v>
      </c>
      <c r="C228" s="1" t="s">
        <v>411</v>
      </c>
      <c r="D228" s="3">
        <v>1</v>
      </c>
    </row>
    <row r="229" spans="2:5" ht="25.5">
      <c r="B229" s="36" t="s">
        <v>183</v>
      </c>
      <c r="C229" s="10"/>
      <c r="D229" s="17"/>
      <c r="E229" s="17"/>
    </row>
    <row r="230" ht="12.75">
      <c r="B230" s="33" t="s">
        <v>184</v>
      </c>
    </row>
    <row r="231" ht="12.75">
      <c r="B231" s="33" t="s">
        <v>185</v>
      </c>
    </row>
    <row r="232" ht="12.75">
      <c r="B232" s="33" t="s">
        <v>186</v>
      </c>
    </row>
    <row r="233" spans="2:6" ht="12.75">
      <c r="B233" s="33" t="s">
        <v>187</v>
      </c>
      <c r="D233" s="17"/>
      <c r="E233" s="17"/>
      <c r="F233" s="26"/>
    </row>
    <row r="234" ht="12.75">
      <c r="B234" s="33" t="s">
        <v>188</v>
      </c>
    </row>
    <row r="235" spans="2:5" ht="12.75">
      <c r="B235" s="33" t="s">
        <v>189</v>
      </c>
      <c r="D235" s="17"/>
      <c r="E235" s="17"/>
    </row>
    <row r="236" ht="12.75">
      <c r="B236" s="33" t="s">
        <v>190</v>
      </c>
    </row>
    <row r="237" spans="2:5" ht="25.5">
      <c r="B237" s="32" t="s">
        <v>191</v>
      </c>
      <c r="C237" s="1" t="s">
        <v>411</v>
      </c>
      <c r="D237" s="17">
        <v>1</v>
      </c>
      <c r="E237" s="17"/>
    </row>
    <row r="238" spans="2:4" ht="12.75">
      <c r="B238" s="36" t="s">
        <v>192</v>
      </c>
      <c r="C238" s="1" t="s">
        <v>411</v>
      </c>
      <c r="D238" s="17">
        <v>1</v>
      </c>
    </row>
    <row r="239" spans="2:5" ht="25.5">
      <c r="B239" s="34" t="s">
        <v>253</v>
      </c>
      <c r="C239" s="10"/>
      <c r="D239" s="17"/>
      <c r="E239" s="17"/>
    </row>
    <row r="240" ht="14.25" customHeight="1">
      <c r="B240" s="34" t="s">
        <v>254</v>
      </c>
    </row>
    <row r="241" spans="2:5" ht="25.5">
      <c r="B241" s="36" t="s">
        <v>193</v>
      </c>
      <c r="C241" s="10"/>
      <c r="D241" s="17"/>
      <c r="E241" s="17"/>
    </row>
    <row r="242" spans="3:6" ht="12.75">
      <c r="C242" s="41" t="s">
        <v>99</v>
      </c>
      <c r="D242" s="43">
        <v>1</v>
      </c>
      <c r="E242" s="45"/>
      <c r="F242" s="44">
        <f>D242*E242</f>
        <v>0</v>
      </c>
    </row>
    <row r="243" spans="2:5" ht="12.75">
      <c r="B243" s="19"/>
      <c r="C243" s="10"/>
      <c r="D243" s="17"/>
      <c r="E243" s="17"/>
    </row>
    <row r="244" spans="1:2" ht="66" customHeight="1">
      <c r="A244" s="50" t="s">
        <v>194</v>
      </c>
      <c r="B244" s="31" t="s">
        <v>195</v>
      </c>
    </row>
    <row r="245" ht="16.5" customHeight="1">
      <c r="B245" s="31" t="s">
        <v>196</v>
      </c>
    </row>
    <row r="246" ht="12.75">
      <c r="B246" s="33" t="s">
        <v>89</v>
      </c>
    </row>
    <row r="247" ht="51">
      <c r="B247" s="34" t="s">
        <v>201</v>
      </c>
    </row>
    <row r="248" ht="16.5" customHeight="1">
      <c r="B248" s="34" t="s">
        <v>199</v>
      </c>
    </row>
    <row r="249" ht="25.5">
      <c r="B249" s="34" t="s">
        <v>200</v>
      </c>
    </row>
    <row r="250" ht="25.5">
      <c r="B250" s="32" t="s">
        <v>198</v>
      </c>
    </row>
    <row r="251" spans="3:6" ht="12.75">
      <c r="C251" s="41" t="s">
        <v>34</v>
      </c>
      <c r="D251" s="43">
        <v>1</v>
      </c>
      <c r="E251" s="45"/>
      <c r="F251" s="44">
        <f>D251*E251</f>
        <v>0</v>
      </c>
    </row>
    <row r="253" spans="1:2" ht="42" customHeight="1">
      <c r="A253" s="50" t="s">
        <v>202</v>
      </c>
      <c r="B253" s="34" t="s">
        <v>203</v>
      </c>
    </row>
    <row r="254" spans="3:6" ht="12.75">
      <c r="C254" s="41" t="s">
        <v>34</v>
      </c>
      <c r="D254" s="43">
        <v>1</v>
      </c>
      <c r="E254" s="45"/>
      <c r="F254" s="44">
        <f>D254*E254</f>
        <v>0</v>
      </c>
    </row>
    <row r="256" spans="1:2" ht="25.5">
      <c r="A256" s="50" t="s">
        <v>204</v>
      </c>
      <c r="B256" s="31" t="s">
        <v>205</v>
      </c>
    </row>
    <row r="257" spans="3:6" ht="12.75">
      <c r="C257" s="41" t="s">
        <v>34</v>
      </c>
      <c r="D257" s="43">
        <v>2</v>
      </c>
      <c r="E257" s="45"/>
      <c r="F257" s="44">
        <f>D257*E257</f>
        <v>0</v>
      </c>
    </row>
    <row r="259" spans="1:6" ht="12.75">
      <c r="A259" s="50" t="s">
        <v>206</v>
      </c>
      <c r="B259" s="33" t="s">
        <v>207</v>
      </c>
      <c r="C259" s="41" t="s">
        <v>208</v>
      </c>
      <c r="D259" s="43">
        <v>1</v>
      </c>
      <c r="E259" s="45"/>
      <c r="F259" s="44">
        <f>D259*E259</f>
        <v>0</v>
      </c>
    </row>
    <row r="261" spans="1:6" ht="12.75">
      <c r="A261" s="50" t="s">
        <v>210</v>
      </c>
      <c r="B261" s="40" t="s">
        <v>209</v>
      </c>
      <c r="C261" s="41" t="s">
        <v>208</v>
      </c>
      <c r="D261" s="43">
        <v>1</v>
      </c>
      <c r="E261" s="45"/>
      <c r="F261" s="44">
        <f>D261*E261</f>
        <v>0</v>
      </c>
    </row>
    <row r="263" spans="1:6" ht="12.75">
      <c r="A263" s="50" t="s">
        <v>211</v>
      </c>
      <c r="B263" s="33" t="s">
        <v>212</v>
      </c>
      <c r="C263" s="41" t="s">
        <v>208</v>
      </c>
      <c r="D263" s="43">
        <v>1</v>
      </c>
      <c r="E263" s="45"/>
      <c r="F263" s="44">
        <f>D263*E263</f>
        <v>0</v>
      </c>
    </row>
    <row r="265" spans="2:6" ht="15">
      <c r="B265" s="60" t="s">
        <v>16</v>
      </c>
      <c r="C265" s="61"/>
      <c r="D265" s="62"/>
      <c r="E265" s="62"/>
      <c r="F265" s="63">
        <f>SUM(F6:F263)</f>
        <v>0</v>
      </c>
    </row>
    <row r="267" ht="13.5" thickBot="1"/>
    <row r="268" spans="1:6" ht="13.5" thickBot="1">
      <c r="A268" s="51" t="s">
        <v>369</v>
      </c>
      <c r="B268" s="7" t="s">
        <v>213</v>
      </c>
      <c r="C268" s="27" t="s">
        <v>370</v>
      </c>
      <c r="D268" s="29" t="s">
        <v>371</v>
      </c>
      <c r="E268" s="29" t="s">
        <v>372</v>
      </c>
      <c r="F268" s="30" t="s">
        <v>373</v>
      </c>
    </row>
    <row r="270" spans="1:2" ht="51">
      <c r="A270" s="50" t="s">
        <v>388</v>
      </c>
      <c r="B270" s="31" t="s">
        <v>214</v>
      </c>
    </row>
    <row r="271" spans="2:6" ht="12.75">
      <c r="B271" s="12"/>
      <c r="C271" s="57" t="s">
        <v>99</v>
      </c>
      <c r="D271" s="43">
        <v>3</v>
      </c>
      <c r="E271" s="45"/>
      <c r="F271" s="44">
        <f>D271*E271</f>
        <v>0</v>
      </c>
    </row>
    <row r="273" spans="1:3" ht="40.5" customHeight="1">
      <c r="A273" s="50" t="s">
        <v>389</v>
      </c>
      <c r="B273" s="31" t="s">
        <v>216</v>
      </c>
      <c r="C273" s="56"/>
    </row>
    <row r="274" spans="2:6" ht="12.75">
      <c r="B274" s="12"/>
      <c r="C274" s="57" t="s">
        <v>99</v>
      </c>
      <c r="D274" s="43">
        <v>2</v>
      </c>
      <c r="E274" s="45"/>
      <c r="F274" s="44">
        <f>D274*E274</f>
        <v>0</v>
      </c>
    </row>
    <row r="276" spans="1:3" ht="39.75" customHeight="1">
      <c r="A276" s="50" t="s">
        <v>383</v>
      </c>
      <c r="B276" s="31" t="s">
        <v>217</v>
      </c>
      <c r="C276" s="56"/>
    </row>
    <row r="277" spans="2:6" ht="12.75">
      <c r="B277" s="12"/>
      <c r="C277" s="46" t="s">
        <v>99</v>
      </c>
      <c r="D277" s="43">
        <v>1</v>
      </c>
      <c r="E277" s="45"/>
      <c r="F277" s="44">
        <f>D277*E277</f>
        <v>0</v>
      </c>
    </row>
    <row r="279" spans="1:3" ht="38.25">
      <c r="A279" s="50" t="s">
        <v>382</v>
      </c>
      <c r="B279" s="31" t="s">
        <v>218</v>
      </c>
      <c r="C279" s="56"/>
    </row>
    <row r="280" spans="2:6" ht="12.75">
      <c r="B280" s="12"/>
      <c r="C280" s="46" t="s">
        <v>99</v>
      </c>
      <c r="D280" s="43">
        <v>3</v>
      </c>
      <c r="E280" s="45"/>
      <c r="F280" s="44">
        <f>D280*E280</f>
        <v>0</v>
      </c>
    </row>
    <row r="282" spans="1:6" ht="12.75">
      <c r="A282" s="50" t="s">
        <v>379</v>
      </c>
      <c r="B282" s="33" t="s">
        <v>207</v>
      </c>
      <c r="C282" s="41" t="s">
        <v>208</v>
      </c>
      <c r="D282" s="43">
        <v>1</v>
      </c>
      <c r="E282" s="45"/>
      <c r="F282" s="44">
        <f>D282*E282</f>
        <v>0</v>
      </c>
    </row>
    <row r="284" spans="1:6" ht="12.75">
      <c r="A284" s="50" t="s">
        <v>380</v>
      </c>
      <c r="B284" s="40" t="s">
        <v>209</v>
      </c>
      <c r="C284" s="41" t="s">
        <v>208</v>
      </c>
      <c r="D284" s="43">
        <v>1</v>
      </c>
      <c r="E284" s="45"/>
      <c r="F284" s="44">
        <f>D284*E284</f>
        <v>0</v>
      </c>
    </row>
    <row r="286" spans="1:6" ht="12.75">
      <c r="A286" s="50" t="s">
        <v>381</v>
      </c>
      <c r="B286" s="33" t="s">
        <v>212</v>
      </c>
      <c r="C286" s="41" t="s">
        <v>208</v>
      </c>
      <c r="D286" s="43">
        <v>1</v>
      </c>
      <c r="E286" s="45"/>
      <c r="F286" s="44">
        <f>D286*E286</f>
        <v>0</v>
      </c>
    </row>
    <row r="288" spans="1:3" ht="38.25">
      <c r="A288" s="50" t="s">
        <v>384</v>
      </c>
      <c r="B288" s="31" t="s">
        <v>221</v>
      </c>
      <c r="C288" s="56"/>
    </row>
    <row r="289" spans="2:6" ht="12.75">
      <c r="B289" s="31" t="s">
        <v>215</v>
      </c>
      <c r="C289" s="41" t="s">
        <v>208</v>
      </c>
      <c r="D289" s="43">
        <v>1</v>
      </c>
      <c r="E289" s="45"/>
      <c r="F289" s="44">
        <f>D289*E289</f>
        <v>0</v>
      </c>
    </row>
    <row r="291" spans="2:6" ht="15">
      <c r="B291" s="60" t="s">
        <v>17</v>
      </c>
      <c r="C291" s="61"/>
      <c r="D291" s="62"/>
      <c r="E291" s="62"/>
      <c r="F291" s="63">
        <f>SUM(F270:F289)</f>
        <v>0</v>
      </c>
    </row>
  </sheetData>
  <sheetProtection password="C7FC" sheet="1"/>
  <printOptions/>
  <pageMargins left="0.27" right="0.43" top="0.36" bottom="0.4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15"/>
  <sheetViews>
    <sheetView zoomScale="115" zoomScaleNormal="115" zoomScalePageLayoutView="0" workbookViewId="0" topLeftCell="A172">
      <selection activeCell="B190" sqref="B190"/>
    </sheetView>
  </sheetViews>
  <sheetFormatPr defaultColWidth="9.140625" defaultRowHeight="12.75"/>
  <cols>
    <col min="1" max="1" width="6.57421875" style="50" customWidth="1"/>
    <col min="2" max="2" width="48.7109375" style="2" customWidth="1"/>
    <col min="3" max="3" width="7.8515625" style="2" customWidth="1"/>
    <col min="4" max="4" width="9.140625" style="2" customWidth="1"/>
    <col min="5" max="5" width="11.7109375" style="2" customWidth="1"/>
    <col min="6" max="6" width="13.140625" style="2" customWidth="1"/>
    <col min="7" max="16384" width="9.140625" style="2" customWidth="1"/>
  </cols>
  <sheetData>
    <row r="1" spans="2:6" ht="12.75">
      <c r="B1" s="101" t="s">
        <v>135</v>
      </c>
      <c r="C1" s="1"/>
      <c r="D1" s="1"/>
      <c r="E1" s="104"/>
      <c r="F1" s="104"/>
    </row>
    <row r="2" spans="3:6" ht="13.5" thickBot="1">
      <c r="C2" s="71"/>
      <c r="D2" s="1"/>
      <c r="E2" s="104"/>
      <c r="F2" s="104"/>
    </row>
    <row r="3" spans="2:6" ht="13.5" thickBot="1">
      <c r="B3" s="7" t="s">
        <v>259</v>
      </c>
      <c r="C3" s="74" t="s">
        <v>370</v>
      </c>
      <c r="D3" s="29" t="s">
        <v>371</v>
      </c>
      <c r="E3" s="29" t="s">
        <v>372</v>
      </c>
      <c r="F3" s="30" t="s">
        <v>373</v>
      </c>
    </row>
    <row r="4" spans="2:6" ht="12.75">
      <c r="B4" s="101"/>
      <c r="C4" s="110"/>
      <c r="D4" s="17"/>
      <c r="E4" s="17"/>
      <c r="F4" s="18"/>
    </row>
    <row r="5" spans="1:6" ht="25.5">
      <c r="A5" s="50" t="s">
        <v>388</v>
      </c>
      <c r="B5" s="19" t="s">
        <v>277</v>
      </c>
      <c r="E5" s="104"/>
      <c r="F5" s="104"/>
    </row>
    <row r="6" spans="2:6" ht="12.75">
      <c r="B6" s="19"/>
      <c r="C6" s="41" t="s">
        <v>34</v>
      </c>
      <c r="D6" s="41">
        <v>1</v>
      </c>
      <c r="E6" s="45"/>
      <c r="F6" s="44">
        <f>D6*E6</f>
        <v>0</v>
      </c>
    </row>
    <row r="7" spans="2:6" ht="12.75">
      <c r="B7" s="11"/>
      <c r="C7" s="1"/>
      <c r="D7" s="1"/>
      <c r="E7" s="104"/>
      <c r="F7" s="104"/>
    </row>
    <row r="8" spans="1:10" ht="25.5">
      <c r="A8" s="50" t="s">
        <v>389</v>
      </c>
      <c r="B8" s="19" t="s">
        <v>278</v>
      </c>
      <c r="E8" s="104"/>
      <c r="F8" s="104"/>
      <c r="J8" s="11"/>
    </row>
    <row r="9" spans="2:10" ht="12.75">
      <c r="B9" s="19"/>
      <c r="C9" s="41" t="s">
        <v>34</v>
      </c>
      <c r="D9" s="41">
        <v>1</v>
      </c>
      <c r="E9" s="45"/>
      <c r="F9" s="44">
        <f>D9*E9</f>
        <v>0</v>
      </c>
      <c r="J9" s="11"/>
    </row>
    <row r="10" spans="2:9" ht="12.75">
      <c r="B10" s="11"/>
      <c r="C10" s="1"/>
      <c r="D10" s="1"/>
      <c r="E10" s="104"/>
      <c r="F10" s="104"/>
      <c r="I10" s="11"/>
    </row>
    <row r="11" spans="1:6" ht="12.75">
      <c r="A11" s="50" t="s">
        <v>383</v>
      </c>
      <c r="B11" s="90" t="s">
        <v>260</v>
      </c>
      <c r="C11" s="41" t="s">
        <v>34</v>
      </c>
      <c r="D11" s="41">
        <v>1</v>
      </c>
      <c r="E11" s="45"/>
      <c r="F11" s="44">
        <f>D11*E11</f>
        <v>0</v>
      </c>
    </row>
    <row r="12" spans="2:6" ht="12.75">
      <c r="B12" s="90"/>
      <c r="C12" s="1"/>
      <c r="D12" s="1"/>
      <c r="E12" s="104"/>
      <c r="F12" s="104"/>
    </row>
    <row r="13" spans="1:6" ht="12.75">
      <c r="A13" s="50" t="s">
        <v>382</v>
      </c>
      <c r="B13" s="11" t="s">
        <v>261</v>
      </c>
      <c r="C13" s="41" t="s">
        <v>34</v>
      </c>
      <c r="D13" s="41">
        <v>1</v>
      </c>
      <c r="E13" s="45"/>
      <c r="F13" s="44">
        <f>D13*E13</f>
        <v>0</v>
      </c>
    </row>
    <row r="14" spans="2:6" ht="12.75">
      <c r="B14" s="11"/>
      <c r="C14" s="1"/>
      <c r="D14" s="1"/>
      <c r="E14" s="104"/>
      <c r="F14" s="104"/>
    </row>
    <row r="15" spans="1:10" ht="12.75">
      <c r="A15" s="50" t="s">
        <v>379</v>
      </c>
      <c r="B15" s="11" t="s">
        <v>262</v>
      </c>
      <c r="C15" s="41" t="s">
        <v>34</v>
      </c>
      <c r="D15" s="41">
        <v>1</v>
      </c>
      <c r="E15" s="45"/>
      <c r="F15" s="44">
        <f>D15*E15</f>
        <v>0</v>
      </c>
      <c r="J15" s="11"/>
    </row>
    <row r="16" spans="2:6" ht="12.75">
      <c r="B16" s="11"/>
      <c r="C16" s="1"/>
      <c r="D16" s="1"/>
      <c r="E16" s="104"/>
      <c r="F16" s="104"/>
    </row>
    <row r="17" spans="1:6" ht="12.75">
      <c r="A17" s="50" t="s">
        <v>380</v>
      </c>
      <c r="B17" s="11" t="s">
        <v>263</v>
      </c>
      <c r="C17" s="41" t="s">
        <v>264</v>
      </c>
      <c r="D17" s="41">
        <v>1</v>
      </c>
      <c r="E17" s="45"/>
      <c r="F17" s="44">
        <f>D17*E17</f>
        <v>0</v>
      </c>
    </row>
    <row r="18" spans="2:6" ht="12.75">
      <c r="B18" s="11"/>
      <c r="C18" s="1"/>
      <c r="D18" s="1"/>
      <c r="E18" s="104"/>
      <c r="F18" s="104"/>
    </row>
    <row r="19" spans="1:6" ht="12.75">
      <c r="A19" s="50" t="s">
        <v>381</v>
      </c>
      <c r="B19" s="11" t="s">
        <v>265</v>
      </c>
      <c r="C19" s="41" t="s">
        <v>34</v>
      </c>
      <c r="D19" s="41">
        <v>1</v>
      </c>
      <c r="E19" s="45"/>
      <c r="F19" s="44">
        <f>D19*E19</f>
        <v>0</v>
      </c>
    </row>
    <row r="20" spans="2:6" ht="12.75">
      <c r="B20" s="11"/>
      <c r="C20" s="1"/>
      <c r="D20" s="1"/>
      <c r="E20" s="104"/>
      <c r="F20" s="104"/>
    </row>
    <row r="21" spans="1:6" ht="12.75">
      <c r="A21" s="50" t="s">
        <v>384</v>
      </c>
      <c r="B21" s="11" t="s">
        <v>266</v>
      </c>
      <c r="C21" s="41" t="s">
        <v>264</v>
      </c>
      <c r="D21" s="41">
        <v>1</v>
      </c>
      <c r="E21" s="45"/>
      <c r="F21" s="44">
        <f>D21*E21</f>
        <v>0</v>
      </c>
    </row>
    <row r="22" spans="1:6" ht="12.75">
      <c r="A22" s="52"/>
      <c r="B22" s="73"/>
      <c r="C22" s="72"/>
      <c r="D22" s="72"/>
      <c r="E22" s="105"/>
      <c r="F22" s="105"/>
    </row>
    <row r="23" spans="1:6" ht="12.75">
      <c r="A23" s="130"/>
      <c r="B23" s="88" t="s">
        <v>267</v>
      </c>
      <c r="C23" s="61"/>
      <c r="D23" s="61"/>
      <c r="E23" s="112"/>
      <c r="F23" s="113">
        <f>SUM(F6:F21)</f>
        <v>0</v>
      </c>
    </row>
    <row r="24" spans="3:6" ht="12.75">
      <c r="C24" s="1"/>
      <c r="D24" s="1"/>
      <c r="E24" s="104"/>
      <c r="F24" s="104"/>
    </row>
    <row r="25" spans="3:6" ht="12.75">
      <c r="C25" s="1"/>
      <c r="D25" s="1"/>
      <c r="E25" s="104"/>
      <c r="F25" s="104"/>
    </row>
    <row r="26" spans="2:12" ht="13.5" thickBot="1">
      <c r="B26" s="70"/>
      <c r="C26" s="1"/>
      <c r="D26" s="1"/>
      <c r="E26" s="104"/>
      <c r="F26" s="104"/>
      <c r="L26" s="11"/>
    </row>
    <row r="27" spans="2:6" ht="13.5" thickBot="1">
      <c r="B27" s="142" t="s">
        <v>268</v>
      </c>
      <c r="C27" s="74" t="s">
        <v>370</v>
      </c>
      <c r="D27" s="29" t="s">
        <v>371</v>
      </c>
      <c r="E27" s="29" t="s">
        <v>372</v>
      </c>
      <c r="F27" s="30" t="s">
        <v>373</v>
      </c>
    </row>
    <row r="28" spans="2:12" ht="12.75">
      <c r="B28" s="114"/>
      <c r="C28" s="10"/>
      <c r="D28" s="17"/>
      <c r="E28" s="17"/>
      <c r="F28" s="18"/>
      <c r="L28" s="11"/>
    </row>
    <row r="29" spans="1:6" ht="25.5">
      <c r="A29" s="50" t="s">
        <v>388</v>
      </c>
      <c r="B29" s="115" t="s">
        <v>279</v>
      </c>
      <c r="E29" s="104"/>
      <c r="F29" s="104"/>
    </row>
    <row r="30" spans="2:6" ht="12.75">
      <c r="B30" s="106"/>
      <c r="C30" s="41" t="s">
        <v>34</v>
      </c>
      <c r="D30" s="41">
        <v>1</v>
      </c>
      <c r="E30" s="45"/>
      <c r="F30" s="44">
        <f>D30*E30</f>
        <v>0</v>
      </c>
    </row>
    <row r="31" spans="2:6" ht="12.75">
      <c r="B31" s="106"/>
      <c r="C31" s="1"/>
      <c r="D31" s="1"/>
      <c r="E31" s="104"/>
      <c r="F31" s="104"/>
    </row>
    <row r="32" spans="1:6" ht="12.75">
      <c r="A32" s="50" t="s">
        <v>389</v>
      </c>
      <c r="B32" s="106" t="s">
        <v>269</v>
      </c>
      <c r="C32" s="41" t="s">
        <v>34</v>
      </c>
      <c r="D32" s="41">
        <v>1</v>
      </c>
      <c r="E32" s="45"/>
      <c r="F32" s="44">
        <f>D32*E32</f>
        <v>0</v>
      </c>
    </row>
    <row r="33" spans="1:6" ht="12.75">
      <c r="A33" s="131"/>
      <c r="B33" s="106"/>
      <c r="C33" s="1"/>
      <c r="D33" s="1"/>
      <c r="E33" s="104"/>
      <c r="F33" s="104"/>
    </row>
    <row r="34" spans="1:6" ht="12.75">
      <c r="A34" s="50" t="s">
        <v>383</v>
      </c>
      <c r="B34" s="106" t="s">
        <v>270</v>
      </c>
      <c r="C34" s="41" t="s">
        <v>34</v>
      </c>
      <c r="D34" s="41">
        <v>1</v>
      </c>
      <c r="E34" s="45"/>
      <c r="F34" s="44">
        <f>D34*E34</f>
        <v>0</v>
      </c>
    </row>
    <row r="35" spans="1:6" ht="12.75">
      <c r="A35" s="131"/>
      <c r="B35" s="106"/>
      <c r="C35" s="1"/>
      <c r="D35" s="1"/>
      <c r="E35" s="104"/>
      <c r="F35" s="104"/>
    </row>
    <row r="36" spans="1:13" ht="12.75">
      <c r="A36" s="50" t="s">
        <v>382</v>
      </c>
      <c r="B36" s="106" t="s">
        <v>280</v>
      </c>
      <c r="C36" s="41" t="s">
        <v>264</v>
      </c>
      <c r="D36" s="41">
        <v>1</v>
      </c>
      <c r="E36" s="45"/>
      <c r="F36" s="44">
        <f>D36*E36</f>
        <v>0</v>
      </c>
      <c r="M36" s="11"/>
    </row>
    <row r="37" spans="2:6" ht="12.75">
      <c r="B37" s="106"/>
      <c r="C37" s="1"/>
      <c r="D37" s="1"/>
      <c r="E37" s="104"/>
      <c r="F37" s="104"/>
    </row>
    <row r="38" spans="1:6" ht="12.75">
      <c r="A38" s="131" t="s">
        <v>197</v>
      </c>
      <c r="B38" s="106" t="s">
        <v>281</v>
      </c>
      <c r="C38" s="41" t="s">
        <v>264</v>
      </c>
      <c r="D38" s="41">
        <v>1</v>
      </c>
      <c r="E38" s="45"/>
      <c r="F38" s="44">
        <f>D38*E38</f>
        <v>0</v>
      </c>
    </row>
    <row r="39" spans="1:6" ht="12.75">
      <c r="A39" s="132"/>
      <c r="B39" s="107"/>
      <c r="C39" s="72"/>
      <c r="D39" s="72"/>
      <c r="E39" s="105"/>
      <c r="F39" s="105"/>
    </row>
    <row r="40" spans="1:6" ht="12.75">
      <c r="A40" s="52"/>
      <c r="B40" s="118" t="s">
        <v>271</v>
      </c>
      <c r="C40" s="61"/>
      <c r="D40" s="61"/>
      <c r="E40" s="111"/>
      <c r="F40" s="119">
        <f>SUM(F30:F38)</f>
        <v>0</v>
      </c>
    </row>
    <row r="41" spans="3:6" ht="12.75">
      <c r="C41" s="1"/>
      <c r="D41" s="1"/>
      <c r="E41" s="104"/>
      <c r="F41" s="104"/>
    </row>
    <row r="42" spans="3:6" ht="12.75">
      <c r="C42" s="1"/>
      <c r="D42" s="1"/>
      <c r="E42" s="104"/>
      <c r="F42" s="104"/>
    </row>
    <row r="43" spans="2:6" ht="13.5" thickBot="1">
      <c r="B43" s="70"/>
      <c r="C43" s="1"/>
      <c r="D43" s="1"/>
      <c r="E43" s="104"/>
      <c r="F43" s="104"/>
    </row>
    <row r="44" spans="2:6" ht="13.5" thickBot="1">
      <c r="B44" s="7" t="s">
        <v>272</v>
      </c>
      <c r="C44" s="74" t="s">
        <v>370</v>
      </c>
      <c r="D44" s="29" t="s">
        <v>371</v>
      </c>
      <c r="E44" s="29" t="s">
        <v>372</v>
      </c>
      <c r="F44" s="30" t="s">
        <v>373</v>
      </c>
    </row>
    <row r="45" spans="2:6" ht="12.75">
      <c r="B45" s="101"/>
      <c r="C45" s="10"/>
      <c r="D45" s="17"/>
      <c r="E45" s="17"/>
      <c r="F45" s="18"/>
    </row>
    <row r="46" spans="1:2" ht="25.5">
      <c r="A46" s="50" t="s">
        <v>388</v>
      </c>
      <c r="B46" s="19" t="s">
        <v>312</v>
      </c>
    </row>
    <row r="47" spans="2:6" ht="12.75">
      <c r="B47" s="106"/>
      <c r="C47" s="41" t="s">
        <v>34</v>
      </c>
      <c r="D47" s="41">
        <v>1</v>
      </c>
      <c r="E47" s="45"/>
      <c r="F47" s="44">
        <f>D47*E47</f>
        <v>0</v>
      </c>
    </row>
    <row r="48" spans="2:6" ht="12.75">
      <c r="B48" s="106"/>
      <c r="C48" s="1"/>
      <c r="D48" s="1"/>
      <c r="E48" s="104"/>
      <c r="F48" s="104"/>
    </row>
    <row r="49" spans="1:6" ht="12.75">
      <c r="A49" s="50" t="s">
        <v>389</v>
      </c>
      <c r="B49" s="106" t="s">
        <v>273</v>
      </c>
      <c r="C49" s="41" t="s">
        <v>264</v>
      </c>
      <c r="D49" s="41">
        <v>1</v>
      </c>
      <c r="E49" s="45"/>
      <c r="F49" s="44">
        <f>D49*E49</f>
        <v>0</v>
      </c>
    </row>
    <row r="50" spans="2:6" ht="12.75">
      <c r="B50" s="121" t="s">
        <v>294</v>
      </c>
      <c r="C50" s="1" t="s">
        <v>34</v>
      </c>
      <c r="D50" s="1">
        <v>1</v>
      </c>
      <c r="E50" s="104"/>
      <c r="F50" s="104"/>
    </row>
    <row r="51" spans="2:6" ht="12.75">
      <c r="B51" s="121" t="s">
        <v>295</v>
      </c>
      <c r="C51" s="1" t="s">
        <v>34</v>
      </c>
      <c r="D51" s="1">
        <v>4</v>
      </c>
      <c r="E51" s="104"/>
      <c r="F51" s="104"/>
    </row>
    <row r="52" spans="2:6" ht="12.75">
      <c r="B52" s="121" t="s">
        <v>296</v>
      </c>
      <c r="C52" s="1" t="s">
        <v>34</v>
      </c>
      <c r="D52" s="1">
        <v>1</v>
      </c>
      <c r="E52" s="104"/>
      <c r="F52" s="104"/>
    </row>
    <row r="53" spans="2:6" ht="12.75">
      <c r="B53" s="121" t="s">
        <v>297</v>
      </c>
      <c r="C53" s="1" t="s">
        <v>34</v>
      </c>
      <c r="D53" s="1">
        <v>4</v>
      </c>
      <c r="E53" s="104"/>
      <c r="F53" s="104"/>
    </row>
    <row r="54" spans="2:6" ht="12.75">
      <c r="B54" s="121" t="s">
        <v>298</v>
      </c>
      <c r="C54" s="1" t="s">
        <v>34</v>
      </c>
      <c r="D54" s="1">
        <v>1</v>
      </c>
      <c r="E54" s="104"/>
      <c r="F54" s="104"/>
    </row>
    <row r="55" spans="2:6" ht="12.75">
      <c r="B55" s="121" t="s">
        <v>299</v>
      </c>
      <c r="C55" s="1" t="s">
        <v>34</v>
      </c>
      <c r="D55" s="1">
        <v>1</v>
      </c>
      <c r="E55" s="104"/>
      <c r="F55" s="104"/>
    </row>
    <row r="56" spans="2:6" ht="12.75">
      <c r="B56" s="121" t="s">
        <v>300</v>
      </c>
      <c r="C56" s="1" t="s">
        <v>34</v>
      </c>
      <c r="D56" s="1">
        <v>2</v>
      </c>
      <c r="E56" s="104"/>
      <c r="F56" s="104"/>
    </row>
    <row r="57" spans="2:6" ht="12.75">
      <c r="B57" s="121" t="s">
        <v>301</v>
      </c>
      <c r="C57" s="1" t="s">
        <v>34</v>
      </c>
      <c r="D57" s="1">
        <v>2</v>
      </c>
      <c r="E57" s="104"/>
      <c r="F57" s="104"/>
    </row>
    <row r="58" spans="2:6" ht="12.75">
      <c r="B58" s="121" t="s">
        <v>302</v>
      </c>
      <c r="C58" s="1" t="s">
        <v>34</v>
      </c>
      <c r="D58" s="1">
        <v>2</v>
      </c>
      <c r="E58" s="104"/>
      <c r="F58" s="104"/>
    </row>
    <row r="59" spans="2:6" ht="12.75">
      <c r="B59" s="121" t="s">
        <v>303</v>
      </c>
      <c r="C59" s="1" t="s">
        <v>34</v>
      </c>
      <c r="D59" s="1">
        <v>2</v>
      </c>
      <c r="E59" s="104"/>
      <c r="F59" s="104"/>
    </row>
    <row r="60" spans="2:6" ht="12.75">
      <c r="B60" s="121" t="s">
        <v>304</v>
      </c>
      <c r="C60" s="1" t="s">
        <v>264</v>
      </c>
      <c r="D60" s="1">
        <v>1</v>
      </c>
      <c r="E60" s="104"/>
      <c r="F60" s="104"/>
    </row>
    <row r="61" spans="2:6" ht="12.75">
      <c r="B61" s="121" t="s">
        <v>305</v>
      </c>
      <c r="C61" s="1" t="s">
        <v>34</v>
      </c>
      <c r="D61" s="1">
        <v>1</v>
      </c>
      <c r="E61" s="104"/>
      <c r="F61" s="104"/>
    </row>
    <row r="62" spans="2:6" ht="12.75">
      <c r="B62" s="121" t="s">
        <v>306</v>
      </c>
      <c r="C62" s="1" t="s">
        <v>34</v>
      </c>
      <c r="D62" s="1">
        <v>1</v>
      </c>
      <c r="E62" s="104"/>
      <c r="F62" s="104"/>
    </row>
    <row r="63" spans="2:6" ht="12.75">
      <c r="B63" s="121" t="s">
        <v>307</v>
      </c>
      <c r="C63" s="1" t="s">
        <v>34</v>
      </c>
      <c r="D63" s="1">
        <v>30</v>
      </c>
      <c r="E63" s="104"/>
      <c r="F63" s="104"/>
    </row>
    <row r="64" spans="2:6" ht="12.75">
      <c r="B64" s="121" t="s">
        <v>308</v>
      </c>
      <c r="C64" s="1" t="s">
        <v>34</v>
      </c>
      <c r="D64" s="1">
        <v>3</v>
      </c>
      <c r="E64" s="104"/>
      <c r="F64" s="104"/>
    </row>
    <row r="65" spans="2:6" ht="12.75">
      <c r="B65" s="121" t="s">
        <v>309</v>
      </c>
      <c r="C65" s="1" t="s">
        <v>264</v>
      </c>
      <c r="D65" s="1">
        <v>1</v>
      </c>
      <c r="E65" s="104"/>
      <c r="F65" s="104"/>
    </row>
    <row r="66" spans="2:6" ht="12.75">
      <c r="B66" s="121" t="s">
        <v>310</v>
      </c>
      <c r="C66" s="1" t="s">
        <v>34</v>
      </c>
      <c r="D66" s="1">
        <v>1</v>
      </c>
      <c r="E66" s="104"/>
      <c r="F66" s="104"/>
    </row>
    <row r="67" spans="2:6" ht="12.75">
      <c r="B67" s="121" t="s">
        <v>311</v>
      </c>
      <c r="C67" s="1" t="s">
        <v>264</v>
      </c>
      <c r="D67" s="1">
        <v>1</v>
      </c>
      <c r="E67" s="104"/>
      <c r="F67" s="104"/>
    </row>
    <row r="68" spans="2:6" ht="12.75">
      <c r="B68" s="11"/>
      <c r="C68" s="1"/>
      <c r="D68" s="1"/>
      <c r="E68" s="104"/>
      <c r="F68" s="104"/>
    </row>
    <row r="69" spans="1:6" ht="12.75">
      <c r="A69" s="50" t="s">
        <v>383</v>
      </c>
      <c r="B69" s="11" t="s">
        <v>274</v>
      </c>
      <c r="C69" s="41" t="s">
        <v>264</v>
      </c>
      <c r="D69" s="41">
        <v>1</v>
      </c>
      <c r="E69" s="45"/>
      <c r="F69" s="44">
        <f>D69*E69</f>
        <v>0</v>
      </c>
    </row>
    <row r="70" spans="2:6" ht="12.75">
      <c r="B70" s="115" t="s">
        <v>313</v>
      </c>
      <c r="C70" s="54" t="s">
        <v>34</v>
      </c>
      <c r="D70" s="1">
        <v>1</v>
      </c>
      <c r="E70" s="104"/>
      <c r="F70" s="104"/>
    </row>
    <row r="71" spans="2:6" ht="12.75">
      <c r="B71" s="115" t="s">
        <v>314</v>
      </c>
      <c r="C71" s="54" t="s">
        <v>34</v>
      </c>
      <c r="D71" s="1">
        <v>1</v>
      </c>
      <c r="E71" s="104"/>
      <c r="F71" s="104"/>
    </row>
    <row r="72" spans="2:6" ht="12.75">
      <c r="B72" s="115" t="s">
        <v>315</v>
      </c>
      <c r="C72" s="54" t="s">
        <v>34</v>
      </c>
      <c r="D72" s="1">
        <v>5</v>
      </c>
      <c r="E72" s="104"/>
      <c r="F72" s="104"/>
    </row>
    <row r="73" spans="2:6" ht="12.75">
      <c r="B73" s="115" t="s">
        <v>316</v>
      </c>
      <c r="C73" s="54" t="s">
        <v>34</v>
      </c>
      <c r="D73" s="1">
        <v>2</v>
      </c>
      <c r="E73" s="104"/>
      <c r="F73" s="104"/>
    </row>
    <row r="74" spans="2:6" ht="12.75">
      <c r="B74" s="115" t="s">
        <v>317</v>
      </c>
      <c r="C74" s="54" t="s">
        <v>34</v>
      </c>
      <c r="D74" s="1">
        <v>1</v>
      </c>
      <c r="E74" s="104"/>
      <c r="F74" s="104"/>
    </row>
    <row r="75" spans="2:6" ht="12.75">
      <c r="B75" s="115" t="s">
        <v>318</v>
      </c>
      <c r="C75" s="54" t="s">
        <v>34</v>
      </c>
      <c r="D75" s="1">
        <v>1</v>
      </c>
      <c r="E75" s="104"/>
      <c r="F75" s="104"/>
    </row>
    <row r="76" spans="2:6" ht="12.75">
      <c r="B76" s="115" t="s">
        <v>299</v>
      </c>
      <c r="C76" s="54" t="s">
        <v>34</v>
      </c>
      <c r="D76" s="1">
        <v>2</v>
      </c>
      <c r="E76" s="104"/>
      <c r="F76" s="104"/>
    </row>
    <row r="77" spans="2:6" ht="12.75">
      <c r="B77" s="115" t="s">
        <v>319</v>
      </c>
      <c r="C77" s="54" t="s">
        <v>34</v>
      </c>
      <c r="D77" s="1">
        <v>1</v>
      </c>
      <c r="E77" s="104"/>
      <c r="F77" s="104"/>
    </row>
    <row r="78" spans="2:6" ht="38.25">
      <c r="B78" s="115" t="s">
        <v>320</v>
      </c>
      <c r="C78" s="54" t="s">
        <v>34</v>
      </c>
      <c r="D78" s="1">
        <v>1</v>
      </c>
      <c r="E78" s="104"/>
      <c r="F78" s="104"/>
    </row>
    <row r="79" spans="2:6" ht="56.25" customHeight="1">
      <c r="B79" s="115" t="s">
        <v>321</v>
      </c>
      <c r="C79" s="54" t="s">
        <v>34</v>
      </c>
      <c r="D79" s="1">
        <v>1</v>
      </c>
      <c r="E79" s="104"/>
      <c r="F79" s="104"/>
    </row>
    <row r="80" spans="2:6" ht="38.25">
      <c r="B80" s="122" t="s">
        <v>322</v>
      </c>
      <c r="C80" s="54" t="s">
        <v>34</v>
      </c>
      <c r="D80" s="1">
        <v>1</v>
      </c>
      <c r="E80" s="104"/>
      <c r="F80" s="104"/>
    </row>
    <row r="81" spans="2:6" ht="12.75">
      <c r="B81" s="122" t="s">
        <v>325</v>
      </c>
      <c r="C81" s="54" t="s">
        <v>264</v>
      </c>
      <c r="D81" s="1">
        <v>1</v>
      </c>
      <c r="E81" s="104"/>
      <c r="F81" s="104"/>
    </row>
    <row r="82" spans="2:6" ht="12.75">
      <c r="B82" s="122" t="s">
        <v>324</v>
      </c>
      <c r="C82" s="54" t="s">
        <v>264</v>
      </c>
      <c r="D82" s="1">
        <v>1</v>
      </c>
      <c r="E82" s="104"/>
      <c r="F82" s="104"/>
    </row>
    <row r="83" spans="2:6" ht="38.25">
      <c r="B83" s="122" t="s">
        <v>323</v>
      </c>
      <c r="C83" s="54"/>
      <c r="D83" s="1"/>
      <c r="E83" s="104"/>
      <c r="F83" s="104"/>
    </row>
    <row r="84" spans="1:6" ht="12.75">
      <c r="A84" s="52"/>
      <c r="B84" s="107"/>
      <c r="C84" s="72"/>
      <c r="D84" s="72"/>
      <c r="E84" s="105"/>
      <c r="F84" s="105"/>
    </row>
    <row r="85" spans="2:6" ht="12.75">
      <c r="B85" s="116" t="s">
        <v>275</v>
      </c>
      <c r="C85" s="86"/>
      <c r="D85" s="86"/>
      <c r="E85" s="117"/>
      <c r="F85" s="119">
        <f>SUM(F47:F83)</f>
        <v>0</v>
      </c>
    </row>
    <row r="86" spans="2:6" ht="12.75">
      <c r="B86" s="106"/>
      <c r="C86" s="1"/>
      <c r="D86" s="1"/>
      <c r="E86" s="104"/>
      <c r="F86" s="104"/>
    </row>
    <row r="87" spans="2:6" ht="12.75">
      <c r="B87" s="106"/>
      <c r="C87" s="1"/>
      <c r="D87" s="1"/>
      <c r="E87" s="104"/>
      <c r="F87" s="104"/>
    </row>
    <row r="88" spans="1:6" ht="12.75">
      <c r="A88" s="52"/>
      <c r="B88" s="107"/>
      <c r="C88" s="72"/>
      <c r="D88" s="72"/>
      <c r="E88" s="105"/>
      <c r="F88" s="105"/>
    </row>
    <row r="89" spans="1:6" ht="12.75">
      <c r="A89" s="144"/>
      <c r="B89" s="108" t="s">
        <v>276</v>
      </c>
      <c r="C89" s="59"/>
      <c r="D89" s="59"/>
      <c r="E89" s="109"/>
      <c r="F89" s="127">
        <f>SUM(F23+F40+F85)</f>
        <v>0</v>
      </c>
    </row>
    <row r="90" spans="2:6" ht="12.75">
      <c r="B90" s="106"/>
      <c r="C90" s="1"/>
      <c r="D90" s="1"/>
      <c r="E90" s="104"/>
      <c r="F90" s="104"/>
    </row>
    <row r="91" spans="2:6" ht="12.75">
      <c r="B91" s="5"/>
      <c r="C91" s="1"/>
      <c r="D91" s="1"/>
      <c r="E91" s="104"/>
      <c r="F91" s="104"/>
    </row>
    <row r="92" spans="2:6" ht="12.75">
      <c r="B92" s="5"/>
      <c r="C92" s="1"/>
      <c r="D92" s="1"/>
      <c r="E92" s="104"/>
      <c r="F92" s="104"/>
    </row>
    <row r="93" spans="2:6" ht="13.5" thickBot="1">
      <c r="B93" s="5"/>
      <c r="C93" s="1"/>
      <c r="D93" s="1"/>
      <c r="E93" s="104"/>
      <c r="F93" s="104"/>
    </row>
    <row r="94" spans="2:6" ht="13.5" thickBot="1">
      <c r="B94" s="7" t="s">
        <v>282</v>
      </c>
      <c r="C94" s="27" t="s">
        <v>370</v>
      </c>
      <c r="D94" s="29" t="s">
        <v>371</v>
      </c>
      <c r="E94" s="29" t="s">
        <v>372</v>
      </c>
      <c r="F94" s="30" t="s">
        <v>373</v>
      </c>
    </row>
    <row r="95" spans="3:6" ht="12.75">
      <c r="C95" s="1"/>
      <c r="D95" s="1"/>
      <c r="E95" s="104"/>
      <c r="F95" s="104"/>
    </row>
    <row r="96" spans="1:6" ht="27" customHeight="1">
      <c r="A96" s="50" t="s">
        <v>388</v>
      </c>
      <c r="B96" s="19" t="s">
        <v>326</v>
      </c>
      <c r="E96" s="104"/>
      <c r="F96" s="104"/>
    </row>
    <row r="97" spans="2:6" ht="12.75">
      <c r="B97" s="11"/>
      <c r="C97" s="41" t="s">
        <v>283</v>
      </c>
      <c r="D97" s="41">
        <v>19</v>
      </c>
      <c r="E97" s="45"/>
      <c r="F97" s="44">
        <f>D97*E97</f>
        <v>0</v>
      </c>
    </row>
    <row r="98" spans="2:6" ht="12.75">
      <c r="B98" s="11"/>
      <c r="C98" s="1"/>
      <c r="D98" s="1"/>
      <c r="E98" s="104"/>
      <c r="F98" s="104"/>
    </row>
    <row r="99" spans="1:6" ht="12.75">
      <c r="A99" s="50" t="s">
        <v>389</v>
      </c>
      <c r="B99" s="11" t="s">
        <v>327</v>
      </c>
      <c r="C99" s="1"/>
      <c r="D99" s="1"/>
      <c r="E99" s="104"/>
      <c r="F99" s="104"/>
    </row>
    <row r="100" spans="2:6" ht="12.75">
      <c r="B100" s="11" t="s">
        <v>284</v>
      </c>
      <c r="C100" s="41" t="s">
        <v>283</v>
      </c>
      <c r="D100" s="41">
        <v>5</v>
      </c>
      <c r="E100" s="45"/>
      <c r="F100" s="44">
        <f>D100*E100</f>
        <v>0</v>
      </c>
    </row>
    <row r="101" spans="1:6" ht="12.75">
      <c r="A101" s="52"/>
      <c r="B101" s="11"/>
      <c r="C101" s="10"/>
      <c r="D101" s="10"/>
      <c r="E101" s="125"/>
      <c r="F101" s="104"/>
    </row>
    <row r="102" spans="1:6" ht="25.5">
      <c r="A102" s="50" t="s">
        <v>383</v>
      </c>
      <c r="B102" s="19" t="s">
        <v>328</v>
      </c>
      <c r="E102" s="104"/>
      <c r="F102" s="104"/>
    </row>
    <row r="103" spans="2:6" ht="12.75">
      <c r="B103" s="11"/>
      <c r="C103" s="41" t="s">
        <v>283</v>
      </c>
      <c r="D103" s="41">
        <v>90</v>
      </c>
      <c r="E103" s="45"/>
      <c r="F103" s="44">
        <f>D103*E103</f>
        <v>0</v>
      </c>
    </row>
    <row r="104" spans="2:6" ht="12.75">
      <c r="B104" s="11"/>
      <c r="C104" s="1"/>
      <c r="D104" s="1"/>
      <c r="E104" s="104"/>
      <c r="F104" s="104"/>
    </row>
    <row r="105" spans="1:6" ht="30" customHeight="1">
      <c r="A105" s="50" t="s">
        <v>382</v>
      </c>
      <c r="B105" s="19" t="s">
        <v>329</v>
      </c>
      <c r="E105" s="104"/>
      <c r="F105" s="104"/>
    </row>
    <row r="106" spans="2:6" ht="12.75">
      <c r="B106" s="11"/>
      <c r="C106" s="41" t="s">
        <v>283</v>
      </c>
      <c r="D106" s="41">
        <v>40</v>
      </c>
      <c r="E106" s="45"/>
      <c r="F106" s="44">
        <f>D106*E106</f>
        <v>0</v>
      </c>
    </row>
    <row r="107" spans="2:6" ht="12.75">
      <c r="B107" s="11"/>
      <c r="C107" s="1"/>
      <c r="D107" s="1"/>
      <c r="E107" s="104"/>
      <c r="F107" s="104"/>
    </row>
    <row r="108" spans="1:6" ht="25.5">
      <c r="A108" s="50" t="s">
        <v>379</v>
      </c>
      <c r="B108" s="19" t="s">
        <v>330</v>
      </c>
      <c r="E108" s="104"/>
      <c r="F108" s="104"/>
    </row>
    <row r="109" spans="2:6" ht="12.75">
      <c r="B109" s="11"/>
      <c r="C109" s="41" t="s">
        <v>34</v>
      </c>
      <c r="D109" s="41">
        <v>10</v>
      </c>
      <c r="E109" s="45"/>
      <c r="F109" s="44">
        <f>D109*E109</f>
        <v>0</v>
      </c>
    </row>
    <row r="110" spans="2:6" ht="12.75">
      <c r="B110" s="11"/>
      <c r="C110" s="1"/>
      <c r="D110" s="1"/>
      <c r="E110" s="104"/>
      <c r="F110" s="104"/>
    </row>
    <row r="111" spans="1:6" ht="25.5">
      <c r="A111" s="50" t="s">
        <v>380</v>
      </c>
      <c r="B111" s="19" t="s">
        <v>331</v>
      </c>
      <c r="E111" s="104"/>
      <c r="F111" s="104"/>
    </row>
    <row r="112" spans="2:6" ht="12.75">
      <c r="B112" s="106"/>
      <c r="C112" s="41" t="s">
        <v>34</v>
      </c>
      <c r="D112" s="41">
        <v>4</v>
      </c>
      <c r="E112" s="45"/>
      <c r="F112" s="44">
        <f>D112*E112</f>
        <v>0</v>
      </c>
    </row>
    <row r="113" spans="2:6" ht="12.75">
      <c r="B113" s="106"/>
      <c r="C113" s="1"/>
      <c r="D113" s="1"/>
      <c r="E113" s="104"/>
      <c r="F113" s="104"/>
    </row>
    <row r="114" spans="1:6" ht="25.5">
      <c r="A114" s="50" t="s">
        <v>381</v>
      </c>
      <c r="B114" s="89" t="s">
        <v>332</v>
      </c>
      <c r="E114" s="104"/>
      <c r="F114" s="104"/>
    </row>
    <row r="115" spans="2:6" ht="12.75">
      <c r="B115" s="106"/>
      <c r="C115" s="41" t="s">
        <v>34</v>
      </c>
      <c r="D115" s="41">
        <v>1</v>
      </c>
      <c r="E115" s="45"/>
      <c r="F115" s="44">
        <f>D115*E115</f>
        <v>0</v>
      </c>
    </row>
    <row r="116" spans="2:6" ht="12.75">
      <c r="B116" s="106"/>
      <c r="C116" s="1"/>
      <c r="D116" s="1"/>
      <c r="E116" s="104"/>
      <c r="F116" s="104"/>
    </row>
    <row r="117" spans="1:6" ht="25.5">
      <c r="A117" s="50" t="s">
        <v>384</v>
      </c>
      <c r="B117" s="89" t="s">
        <v>333</v>
      </c>
      <c r="E117" s="104"/>
      <c r="F117" s="104"/>
    </row>
    <row r="118" spans="2:6" ht="12.75">
      <c r="B118" s="106"/>
      <c r="C118" s="41" t="s">
        <v>34</v>
      </c>
      <c r="D118" s="41">
        <v>3</v>
      </c>
      <c r="E118" s="45"/>
      <c r="F118" s="44">
        <f>D118*E118</f>
        <v>0</v>
      </c>
    </row>
    <row r="119" spans="2:6" ht="12.75">
      <c r="B119" s="106"/>
      <c r="C119" s="1"/>
      <c r="D119" s="1"/>
      <c r="E119" s="104"/>
      <c r="F119" s="104"/>
    </row>
    <row r="120" spans="1:6" ht="12.75">
      <c r="A120" s="50" t="s">
        <v>385</v>
      </c>
      <c r="B120" s="106" t="s">
        <v>285</v>
      </c>
      <c r="C120" s="41" t="s">
        <v>34</v>
      </c>
      <c r="D120" s="41">
        <v>12</v>
      </c>
      <c r="E120" s="45"/>
      <c r="F120" s="44">
        <f>D120*E120</f>
        <v>0</v>
      </c>
    </row>
    <row r="121" spans="2:6" ht="12.75">
      <c r="B121" s="106"/>
      <c r="C121" s="1"/>
      <c r="D121" s="1"/>
      <c r="E121" s="104"/>
      <c r="F121" s="104"/>
    </row>
    <row r="122" spans="1:6" ht="12.75">
      <c r="A122" s="50" t="s">
        <v>386</v>
      </c>
      <c r="B122" s="106" t="s">
        <v>286</v>
      </c>
      <c r="C122" s="1"/>
      <c r="D122" s="1"/>
      <c r="E122" s="104"/>
      <c r="F122" s="104"/>
    </row>
    <row r="123" spans="1:6" ht="12.75">
      <c r="A123" s="131"/>
      <c r="B123" s="121" t="s">
        <v>334</v>
      </c>
      <c r="C123" s="41" t="s">
        <v>283</v>
      </c>
      <c r="D123" s="41">
        <v>40</v>
      </c>
      <c r="E123" s="45"/>
      <c r="F123" s="44">
        <f aca="true" t="shared" si="0" ref="F123:F131">D123*E123</f>
        <v>0</v>
      </c>
    </row>
    <row r="124" spans="1:6" ht="12.75">
      <c r="A124" s="131"/>
      <c r="B124" s="121" t="s">
        <v>335</v>
      </c>
      <c r="C124" s="41" t="s">
        <v>283</v>
      </c>
      <c r="D124" s="41">
        <v>180</v>
      </c>
      <c r="E124" s="45"/>
      <c r="F124" s="44">
        <f t="shared" si="0"/>
        <v>0</v>
      </c>
    </row>
    <row r="125" spans="1:6" ht="12.75">
      <c r="A125" s="131"/>
      <c r="B125" s="121" t="s">
        <v>336</v>
      </c>
      <c r="C125" s="41" t="s">
        <v>283</v>
      </c>
      <c r="D125" s="41">
        <v>40</v>
      </c>
      <c r="E125" s="45"/>
      <c r="F125" s="44">
        <f t="shared" si="0"/>
        <v>0</v>
      </c>
    </row>
    <row r="126" spans="1:6" ht="12.75">
      <c r="A126" s="131"/>
      <c r="B126" s="121" t="s">
        <v>337</v>
      </c>
      <c r="C126" s="41" t="s">
        <v>283</v>
      </c>
      <c r="D126" s="41">
        <v>45</v>
      </c>
      <c r="E126" s="45"/>
      <c r="F126" s="44">
        <f t="shared" si="0"/>
        <v>0</v>
      </c>
    </row>
    <row r="127" spans="1:6" ht="12.75">
      <c r="A127" s="131"/>
      <c r="B127" s="121" t="s">
        <v>338</v>
      </c>
      <c r="C127" s="41" t="s">
        <v>283</v>
      </c>
      <c r="D127" s="41">
        <v>120</v>
      </c>
      <c r="E127" s="45"/>
      <c r="F127" s="44">
        <f t="shared" si="0"/>
        <v>0</v>
      </c>
    </row>
    <row r="128" spans="1:6" ht="12.75">
      <c r="A128" s="131"/>
      <c r="B128" s="121" t="s">
        <v>339</v>
      </c>
      <c r="C128" s="41" t="s">
        <v>283</v>
      </c>
      <c r="D128" s="41">
        <v>240</v>
      </c>
      <c r="E128" s="45"/>
      <c r="F128" s="44">
        <f t="shared" si="0"/>
        <v>0</v>
      </c>
    </row>
    <row r="129" spans="1:6" ht="25.5">
      <c r="A129" s="131"/>
      <c r="B129" s="122" t="s">
        <v>340</v>
      </c>
      <c r="C129" s="41" t="s">
        <v>283</v>
      </c>
      <c r="D129" s="41">
        <v>90</v>
      </c>
      <c r="E129" s="45"/>
      <c r="F129" s="44">
        <f t="shared" si="0"/>
        <v>0</v>
      </c>
    </row>
    <row r="130" spans="1:6" ht="12.75">
      <c r="A130" s="131"/>
      <c r="B130" s="121" t="s">
        <v>341</v>
      </c>
      <c r="C130" s="41" t="s">
        <v>283</v>
      </c>
      <c r="D130" s="41">
        <v>180</v>
      </c>
      <c r="E130" s="45"/>
      <c r="F130" s="44">
        <f t="shared" si="0"/>
        <v>0</v>
      </c>
    </row>
    <row r="131" spans="1:6" ht="12.75">
      <c r="A131" s="131"/>
      <c r="B131" s="121" t="s">
        <v>342</v>
      </c>
      <c r="C131" s="41" t="s">
        <v>283</v>
      </c>
      <c r="D131" s="41">
        <v>88</v>
      </c>
      <c r="E131" s="45"/>
      <c r="F131" s="44">
        <f t="shared" si="0"/>
        <v>0</v>
      </c>
    </row>
    <row r="132" spans="1:6" ht="12.75">
      <c r="A132" s="131"/>
      <c r="B132" s="106"/>
      <c r="C132" s="1"/>
      <c r="D132" s="1"/>
      <c r="E132" s="104"/>
      <c r="F132" s="104"/>
    </row>
    <row r="133" spans="1:6" ht="12.75">
      <c r="A133" s="50" t="s">
        <v>391</v>
      </c>
      <c r="B133" s="106" t="s">
        <v>287</v>
      </c>
      <c r="C133" s="41" t="s">
        <v>34</v>
      </c>
      <c r="D133" s="41">
        <v>3</v>
      </c>
      <c r="E133" s="45"/>
      <c r="F133" s="44">
        <f>D133*E133</f>
        <v>0</v>
      </c>
    </row>
    <row r="134" spans="2:6" ht="12.75">
      <c r="B134" s="106"/>
      <c r="C134" s="1"/>
      <c r="D134" s="1"/>
      <c r="E134" s="104"/>
      <c r="F134" s="104"/>
    </row>
    <row r="135" spans="1:6" ht="12.75">
      <c r="A135" s="50" t="s">
        <v>406</v>
      </c>
      <c r="B135" s="106" t="s">
        <v>288</v>
      </c>
      <c r="C135" s="1"/>
      <c r="D135" s="1"/>
      <c r="E135" s="104"/>
      <c r="F135" s="104"/>
    </row>
    <row r="136" spans="1:6" ht="12.75">
      <c r="A136" s="131"/>
      <c r="B136" s="121" t="s">
        <v>343</v>
      </c>
      <c r="C136" s="41" t="s">
        <v>283</v>
      </c>
      <c r="D136" s="41">
        <v>80</v>
      </c>
      <c r="E136" s="45"/>
      <c r="F136" s="44">
        <f aca="true" t="shared" si="1" ref="F136:F141">D136*E136</f>
        <v>0</v>
      </c>
    </row>
    <row r="137" spans="1:6" ht="12.75">
      <c r="A137" s="131"/>
      <c r="B137" s="121" t="s">
        <v>344</v>
      </c>
      <c r="C137" s="41" t="s">
        <v>34</v>
      </c>
      <c r="D137" s="41">
        <v>10</v>
      </c>
      <c r="E137" s="45"/>
      <c r="F137" s="44">
        <f t="shared" si="1"/>
        <v>0</v>
      </c>
    </row>
    <row r="138" spans="1:6" ht="12.75">
      <c r="A138" s="131"/>
      <c r="B138" s="121" t="s">
        <v>345</v>
      </c>
      <c r="C138" s="41" t="s">
        <v>34</v>
      </c>
      <c r="D138" s="41">
        <v>200</v>
      </c>
      <c r="E138" s="45"/>
      <c r="F138" s="44">
        <f t="shared" si="1"/>
        <v>0</v>
      </c>
    </row>
    <row r="139" spans="1:6" ht="12.75">
      <c r="A139" s="131"/>
      <c r="B139" s="121" t="s">
        <v>346</v>
      </c>
      <c r="C139" s="41" t="s">
        <v>34</v>
      </c>
      <c r="D139" s="41">
        <v>210</v>
      </c>
      <c r="E139" s="45"/>
      <c r="F139" s="44">
        <f t="shared" si="1"/>
        <v>0</v>
      </c>
    </row>
    <row r="140" spans="1:6" ht="12.75">
      <c r="A140" s="131"/>
      <c r="B140" s="121" t="s">
        <v>347</v>
      </c>
      <c r="C140" s="41" t="s">
        <v>283</v>
      </c>
      <c r="D140" s="41">
        <v>5</v>
      </c>
      <c r="E140" s="45"/>
      <c r="F140" s="44">
        <f t="shared" si="1"/>
        <v>0</v>
      </c>
    </row>
    <row r="141" spans="1:6" ht="12.75">
      <c r="A141" s="131"/>
      <c r="B141" s="121" t="s">
        <v>348</v>
      </c>
      <c r="C141" s="41" t="s">
        <v>283</v>
      </c>
      <c r="D141" s="41">
        <v>130</v>
      </c>
      <c r="E141" s="45"/>
      <c r="F141" s="44">
        <f t="shared" si="1"/>
        <v>0</v>
      </c>
    </row>
    <row r="142" spans="1:6" ht="12.75">
      <c r="A142" s="131"/>
      <c r="B142" s="106"/>
      <c r="C142" s="1"/>
      <c r="D142" s="1"/>
      <c r="E142" s="104"/>
      <c r="F142" s="104"/>
    </row>
    <row r="143" spans="1:2" ht="38.25">
      <c r="A143" s="50" t="s">
        <v>68</v>
      </c>
      <c r="B143" s="89" t="s">
        <v>349</v>
      </c>
    </row>
    <row r="144" spans="1:6" ht="12.75">
      <c r="A144" s="131"/>
      <c r="B144" s="106"/>
      <c r="C144" s="41" t="s">
        <v>34</v>
      </c>
      <c r="D144" s="41">
        <v>1</v>
      </c>
      <c r="E144" s="45"/>
      <c r="F144" s="44">
        <f>D144*E144</f>
        <v>0</v>
      </c>
    </row>
    <row r="145" spans="1:6" ht="12.75">
      <c r="A145" s="131"/>
      <c r="B145" s="106"/>
      <c r="C145" s="1"/>
      <c r="D145" s="1"/>
      <c r="E145" s="104"/>
      <c r="F145" s="104"/>
    </row>
    <row r="146" spans="1:6" ht="25.5">
      <c r="A146" s="50" t="s">
        <v>70</v>
      </c>
      <c r="B146" s="89" t="s">
        <v>350</v>
      </c>
      <c r="E146" s="104"/>
      <c r="F146" s="104"/>
    </row>
    <row r="147" spans="1:6" ht="12.75">
      <c r="A147" s="131"/>
      <c r="B147" s="106"/>
      <c r="C147" s="41" t="s">
        <v>34</v>
      </c>
      <c r="D147" s="41">
        <v>3</v>
      </c>
      <c r="E147" s="45"/>
      <c r="F147" s="44">
        <f>D147*E147</f>
        <v>0</v>
      </c>
    </row>
    <row r="148" spans="1:6" ht="12.75">
      <c r="A148" s="131"/>
      <c r="B148" s="106"/>
      <c r="C148" s="1"/>
      <c r="D148" s="1"/>
      <c r="E148" s="104"/>
      <c r="F148" s="104"/>
    </row>
    <row r="149" spans="1:6" ht="25.5">
      <c r="A149" s="50" t="s">
        <v>72</v>
      </c>
      <c r="B149" s="89" t="s">
        <v>351</v>
      </c>
      <c r="E149" s="104"/>
      <c r="F149" s="104"/>
    </row>
    <row r="150" spans="1:6" ht="12.75">
      <c r="A150" s="131"/>
      <c r="B150" s="106"/>
      <c r="C150" s="41" t="s">
        <v>34</v>
      </c>
      <c r="D150" s="41">
        <v>5</v>
      </c>
      <c r="E150" s="45"/>
      <c r="F150" s="44">
        <f>D150*E150</f>
        <v>0</v>
      </c>
    </row>
    <row r="151" spans="1:6" ht="12.75">
      <c r="A151" s="131"/>
      <c r="B151" s="106"/>
      <c r="C151" s="1"/>
      <c r="D151" s="1"/>
      <c r="E151" s="104"/>
      <c r="F151" s="104"/>
    </row>
    <row r="152" spans="1:6" ht="38.25">
      <c r="A152" s="50" t="s">
        <v>74</v>
      </c>
      <c r="B152" s="89" t="s">
        <v>352</v>
      </c>
      <c r="E152" s="104"/>
      <c r="F152" s="104"/>
    </row>
    <row r="153" spans="1:6" ht="12.75">
      <c r="A153" s="131"/>
      <c r="B153" s="106"/>
      <c r="C153" s="41" t="s">
        <v>283</v>
      </c>
      <c r="D153" s="41">
        <v>250</v>
      </c>
      <c r="E153" s="45"/>
      <c r="F153" s="44">
        <f>D153*E153</f>
        <v>0</v>
      </c>
    </row>
    <row r="154" spans="1:6" ht="12.75">
      <c r="A154" s="131"/>
      <c r="B154" s="106"/>
      <c r="C154" s="1"/>
      <c r="D154" s="1"/>
      <c r="E154" s="104"/>
      <c r="F154" s="104"/>
    </row>
    <row r="155" spans="1:6" ht="38.25">
      <c r="A155" s="50" t="s">
        <v>76</v>
      </c>
      <c r="B155" s="89" t="s">
        <v>353</v>
      </c>
      <c r="E155" s="104"/>
      <c r="F155" s="104"/>
    </row>
    <row r="156" spans="1:6" ht="12.75">
      <c r="A156" s="131"/>
      <c r="B156" s="106"/>
      <c r="C156" s="41" t="s">
        <v>34</v>
      </c>
      <c r="D156" s="41">
        <v>1</v>
      </c>
      <c r="E156" s="45"/>
      <c r="F156" s="44">
        <f>D156*E156</f>
        <v>0</v>
      </c>
    </row>
    <row r="157" spans="1:12" ht="12.75">
      <c r="A157" s="131"/>
      <c r="B157" s="106"/>
      <c r="C157" s="1"/>
      <c r="D157" s="1"/>
      <c r="E157" s="104"/>
      <c r="F157" s="104"/>
      <c r="L157" s="11"/>
    </row>
    <row r="158" spans="1:6" ht="12.75">
      <c r="A158" s="52"/>
      <c r="B158" s="107"/>
      <c r="C158" s="72"/>
      <c r="D158" s="72"/>
      <c r="E158" s="105"/>
      <c r="F158" s="105"/>
    </row>
    <row r="159" spans="1:6" ht="12.75">
      <c r="A159" s="130"/>
      <c r="B159" s="118" t="s">
        <v>289</v>
      </c>
      <c r="C159" s="61"/>
      <c r="D159" s="61"/>
      <c r="E159" s="111"/>
      <c r="F159" s="119">
        <f>SUM(F97:F156)</f>
        <v>0</v>
      </c>
    </row>
    <row r="160" spans="2:6" ht="12.75">
      <c r="B160" s="106"/>
      <c r="C160" s="1"/>
      <c r="D160" s="1"/>
      <c r="E160" s="104"/>
      <c r="F160" s="104"/>
    </row>
    <row r="161" spans="2:6" ht="13.5" thickBot="1">
      <c r="B161" s="106"/>
      <c r="C161" s="1"/>
      <c r="D161" s="1"/>
      <c r="E161" s="104"/>
      <c r="F161" s="104"/>
    </row>
    <row r="162" spans="2:12" ht="13.5" thickBot="1">
      <c r="B162" s="7" t="s">
        <v>290</v>
      </c>
      <c r="C162" s="27" t="s">
        <v>370</v>
      </c>
      <c r="D162" s="29" t="s">
        <v>371</v>
      </c>
      <c r="E162" s="29" t="s">
        <v>372</v>
      </c>
      <c r="F162" s="30" t="s">
        <v>373</v>
      </c>
      <c r="L162" s="11"/>
    </row>
    <row r="163" spans="2:6" ht="12.75">
      <c r="B163" s="5"/>
      <c r="C163" s="1"/>
      <c r="D163" s="1"/>
      <c r="E163" s="104"/>
      <c r="F163" s="104"/>
    </row>
    <row r="164" spans="1:6" ht="12.75">
      <c r="A164" s="50" t="s">
        <v>388</v>
      </c>
      <c r="B164" s="106" t="s">
        <v>291</v>
      </c>
      <c r="C164" s="41" t="s">
        <v>34</v>
      </c>
      <c r="D164" s="41">
        <v>4</v>
      </c>
      <c r="E164" s="45"/>
      <c r="F164" s="44">
        <f>D164*E164</f>
        <v>0</v>
      </c>
    </row>
    <row r="165" spans="2:6" ht="12.75">
      <c r="B165" s="106"/>
      <c r="C165" s="1"/>
      <c r="D165" s="1"/>
      <c r="E165" s="104"/>
      <c r="F165" s="104"/>
    </row>
    <row r="166" spans="1:6" ht="12.75">
      <c r="A166" s="50" t="s">
        <v>389</v>
      </c>
      <c r="B166" s="106" t="s">
        <v>292</v>
      </c>
      <c r="C166" s="41" t="s">
        <v>34</v>
      </c>
      <c r="D166" s="41">
        <v>2</v>
      </c>
      <c r="E166" s="45"/>
      <c r="F166" s="44">
        <f>D166*E166</f>
        <v>0</v>
      </c>
    </row>
    <row r="167" spans="2:6" ht="12.75">
      <c r="B167" s="106"/>
      <c r="C167" s="1"/>
      <c r="D167" s="1"/>
      <c r="E167" s="104"/>
      <c r="F167" s="104"/>
    </row>
    <row r="168" spans="1:6" ht="25.5">
      <c r="A168" s="50" t="s">
        <v>383</v>
      </c>
      <c r="B168" s="89" t="s">
        <v>354</v>
      </c>
      <c r="E168" s="104"/>
      <c r="F168" s="104"/>
    </row>
    <row r="169" spans="2:6" ht="12.75">
      <c r="B169" s="106"/>
      <c r="C169" s="41" t="s">
        <v>34</v>
      </c>
      <c r="D169" s="41">
        <v>1</v>
      </c>
      <c r="E169" s="45"/>
      <c r="F169" s="44">
        <f>D169*E169</f>
        <v>0</v>
      </c>
    </row>
    <row r="170" spans="1:6" ht="12.75">
      <c r="A170" s="52"/>
      <c r="B170" s="107"/>
      <c r="C170" s="72"/>
      <c r="D170" s="72"/>
      <c r="E170" s="105"/>
      <c r="F170" s="105"/>
    </row>
    <row r="171" spans="1:11" ht="12.75">
      <c r="A171" s="134"/>
      <c r="B171" s="118" t="s">
        <v>293</v>
      </c>
      <c r="C171" s="61"/>
      <c r="D171" s="61"/>
      <c r="E171" s="111"/>
      <c r="F171" s="128">
        <f>SUM(F164:F169)</f>
        <v>0</v>
      </c>
      <c r="K171" s="11"/>
    </row>
    <row r="172" spans="2:6" ht="12.75">
      <c r="B172" s="106"/>
      <c r="C172" s="1"/>
      <c r="D172" s="1"/>
      <c r="E172" s="104"/>
      <c r="F172" s="104"/>
    </row>
    <row r="173" spans="2:6" ht="12.75">
      <c r="B173" s="106"/>
      <c r="C173" s="1"/>
      <c r="D173" s="1"/>
      <c r="E173" s="104"/>
      <c r="F173" s="104"/>
    </row>
    <row r="174" spans="2:6" ht="13.5" thickBot="1">
      <c r="B174" s="106"/>
      <c r="C174" s="1"/>
      <c r="D174" s="1"/>
      <c r="E174" s="104"/>
      <c r="F174" s="104"/>
    </row>
    <row r="175" spans="1:6" ht="13.5" thickBot="1">
      <c r="A175" s="123"/>
      <c r="B175" s="143" t="s">
        <v>355</v>
      </c>
      <c r="C175" s="27" t="s">
        <v>370</v>
      </c>
      <c r="D175" s="29" t="s">
        <v>371</v>
      </c>
      <c r="E175" s="29" t="s">
        <v>372</v>
      </c>
      <c r="F175" s="30" t="s">
        <v>373</v>
      </c>
    </row>
    <row r="176" spans="1:6" ht="12.75">
      <c r="A176" s="123"/>
      <c r="B176" s="5"/>
      <c r="C176" s="1"/>
      <c r="D176" s="1"/>
      <c r="E176" s="104"/>
      <c r="F176" s="104"/>
    </row>
    <row r="177" spans="1:6" ht="25.5">
      <c r="A177" s="123" t="s">
        <v>388</v>
      </c>
      <c r="B177" s="137" t="s">
        <v>358</v>
      </c>
      <c r="E177" s="104"/>
      <c r="F177" s="104"/>
    </row>
    <row r="178" spans="1:6" ht="12.75">
      <c r="A178" s="123"/>
      <c r="B178" s="5"/>
      <c r="C178" s="41" t="s">
        <v>376</v>
      </c>
      <c r="D178" s="41">
        <v>21</v>
      </c>
      <c r="E178" s="45"/>
      <c r="F178" s="44">
        <f>D178*E178</f>
        <v>0</v>
      </c>
    </row>
    <row r="179" spans="1:6" ht="12.75">
      <c r="A179" s="123"/>
      <c r="B179" s="5"/>
      <c r="C179" s="1"/>
      <c r="D179" s="1"/>
      <c r="E179" s="104"/>
      <c r="F179" s="104"/>
    </row>
    <row r="180" spans="1:6" ht="25.5">
      <c r="A180" s="123" t="s">
        <v>389</v>
      </c>
      <c r="B180" s="137" t="s">
        <v>359</v>
      </c>
      <c r="E180" s="104"/>
      <c r="F180" s="104"/>
    </row>
    <row r="181" spans="1:6" ht="12.75">
      <c r="A181" s="123"/>
      <c r="B181" s="5"/>
      <c r="C181" s="41" t="s">
        <v>34</v>
      </c>
      <c r="D181" s="41">
        <v>3</v>
      </c>
      <c r="E181" s="45"/>
      <c r="F181" s="44">
        <f>D181*E181</f>
        <v>0</v>
      </c>
    </row>
    <row r="182" spans="1:6" ht="12.75">
      <c r="A182" s="123"/>
      <c r="B182" s="5"/>
      <c r="C182" s="1"/>
      <c r="D182" s="1"/>
      <c r="E182" s="104"/>
      <c r="F182" s="104"/>
    </row>
    <row r="183" spans="1:6" ht="38.25">
      <c r="A183" s="123" t="s">
        <v>383</v>
      </c>
      <c r="B183" s="137" t="s">
        <v>360</v>
      </c>
      <c r="E183" s="104"/>
      <c r="F183" s="104"/>
    </row>
    <row r="184" spans="1:6" ht="12.75">
      <c r="A184" s="123"/>
      <c r="B184" s="5"/>
      <c r="C184" s="41" t="s">
        <v>34</v>
      </c>
      <c r="D184" s="41">
        <v>1</v>
      </c>
      <c r="E184" s="45"/>
      <c r="F184" s="44">
        <f>D184*E184</f>
        <v>0</v>
      </c>
    </row>
    <row r="185" spans="1:6" ht="12.75">
      <c r="A185" s="123"/>
      <c r="B185" s="5"/>
      <c r="C185" s="1"/>
      <c r="D185" s="1"/>
      <c r="E185" s="104"/>
      <c r="F185" s="104"/>
    </row>
    <row r="186" spans="1:6" ht="12.75">
      <c r="A186" s="123"/>
      <c r="B186" s="5"/>
      <c r="C186" s="1"/>
      <c r="D186" s="1"/>
      <c r="E186" s="104"/>
      <c r="F186" s="104"/>
    </row>
    <row r="187" spans="1:6" ht="25.5">
      <c r="A187" s="123" t="s">
        <v>382</v>
      </c>
      <c r="B187" s="137" t="s">
        <v>361</v>
      </c>
      <c r="E187" s="104"/>
      <c r="F187" s="104"/>
    </row>
    <row r="188" spans="1:6" ht="12.75">
      <c r="A188" s="123"/>
      <c r="B188" s="5"/>
      <c r="C188" s="41" t="s">
        <v>376</v>
      </c>
      <c r="D188" s="41">
        <v>13</v>
      </c>
      <c r="E188" s="45"/>
      <c r="F188" s="44">
        <f>D188*E188</f>
        <v>0</v>
      </c>
    </row>
    <row r="189" spans="1:6" ht="12.75">
      <c r="A189" s="123"/>
      <c r="B189" s="5"/>
      <c r="C189" s="1"/>
      <c r="D189" s="1"/>
      <c r="E189" s="104"/>
      <c r="F189" s="104"/>
    </row>
    <row r="190" spans="1:6" ht="25.5">
      <c r="A190" s="123" t="s">
        <v>379</v>
      </c>
      <c r="B190" s="137" t="s">
        <v>362</v>
      </c>
      <c r="E190" s="104"/>
      <c r="F190" s="104"/>
    </row>
    <row r="191" spans="1:6" ht="12.75">
      <c r="A191" s="123"/>
      <c r="B191" s="136"/>
      <c r="C191" s="41" t="s">
        <v>376</v>
      </c>
      <c r="D191" s="41">
        <v>7.5</v>
      </c>
      <c r="E191" s="45"/>
      <c r="F191" s="44">
        <f>D191*E191</f>
        <v>0</v>
      </c>
    </row>
    <row r="192" spans="1:6" ht="12.75">
      <c r="A192" s="123"/>
      <c r="B192" s="136"/>
      <c r="C192" s="1"/>
      <c r="D192" s="1"/>
      <c r="E192" s="104"/>
      <c r="F192" s="104"/>
    </row>
    <row r="193" spans="1:6" ht="25.5">
      <c r="A193" s="123" t="s">
        <v>380</v>
      </c>
      <c r="B193" s="138" t="s">
        <v>363</v>
      </c>
      <c r="F193" s="104"/>
    </row>
    <row r="194" spans="1:6" ht="12.75">
      <c r="A194" s="123"/>
      <c r="B194" s="136"/>
      <c r="C194" s="41" t="s">
        <v>283</v>
      </c>
      <c r="D194" s="41">
        <v>95</v>
      </c>
      <c r="E194" s="45"/>
      <c r="F194" s="44">
        <f>D194*E194</f>
        <v>0</v>
      </c>
    </row>
    <row r="195" spans="1:6" ht="12.75">
      <c r="A195" s="123"/>
      <c r="B195" s="136"/>
      <c r="C195" s="1"/>
      <c r="D195" s="1"/>
      <c r="E195" s="104"/>
      <c r="F195" s="104"/>
    </row>
    <row r="196" spans="1:6" ht="25.5">
      <c r="A196" s="123" t="s">
        <v>381</v>
      </c>
      <c r="B196" s="138" t="s">
        <v>364</v>
      </c>
      <c r="E196" s="104"/>
      <c r="F196" s="104"/>
    </row>
    <row r="197" spans="1:6" ht="12.75">
      <c r="A197" s="123"/>
      <c r="B197" s="136"/>
      <c r="C197" s="41" t="s">
        <v>283</v>
      </c>
      <c r="D197" s="41">
        <v>6</v>
      </c>
      <c r="E197" s="45"/>
      <c r="F197" s="44">
        <f>D197*E197</f>
        <v>0</v>
      </c>
    </row>
    <row r="198" spans="1:6" ht="12.75">
      <c r="A198" s="123"/>
      <c r="C198" s="1"/>
      <c r="D198" s="1"/>
      <c r="E198" s="104"/>
      <c r="F198" s="104"/>
    </row>
    <row r="199" spans="1:6" ht="12.75">
      <c r="A199" s="123" t="s">
        <v>384</v>
      </c>
      <c r="B199" s="5" t="s">
        <v>365</v>
      </c>
      <c r="C199" s="41" t="s">
        <v>376</v>
      </c>
      <c r="D199" s="41">
        <v>21</v>
      </c>
      <c r="E199" s="45"/>
      <c r="F199" s="44">
        <f>D199*E199</f>
        <v>0</v>
      </c>
    </row>
    <row r="200" spans="1:6" ht="12.75">
      <c r="A200" s="123"/>
      <c r="B200" s="5"/>
      <c r="C200" s="1"/>
      <c r="D200" s="1"/>
      <c r="E200" s="104"/>
      <c r="F200" s="104"/>
    </row>
    <row r="201" spans="1:6" ht="12.75">
      <c r="A201" s="123" t="s">
        <v>385</v>
      </c>
      <c r="B201" s="5" t="s">
        <v>356</v>
      </c>
      <c r="C201" s="41" t="s">
        <v>283</v>
      </c>
      <c r="D201" s="41">
        <v>90</v>
      </c>
      <c r="E201" s="45"/>
      <c r="F201" s="44">
        <f>D201*E201</f>
        <v>0</v>
      </c>
    </row>
    <row r="202" spans="1:6" ht="12.75">
      <c r="A202" s="123"/>
      <c r="B202" s="5"/>
      <c r="C202" s="1"/>
      <c r="D202" s="1"/>
      <c r="E202" s="104"/>
      <c r="F202" s="104"/>
    </row>
    <row r="203" spans="1:6" ht="25.5">
      <c r="A203" s="123" t="s">
        <v>386</v>
      </c>
      <c r="B203" s="137" t="s">
        <v>366</v>
      </c>
      <c r="C203" s="41" t="s">
        <v>283</v>
      </c>
      <c r="D203" s="41">
        <v>95</v>
      </c>
      <c r="E203" s="45"/>
      <c r="F203" s="44">
        <f>D203*E203</f>
        <v>0</v>
      </c>
    </row>
    <row r="204" spans="1:6" ht="12.75">
      <c r="A204" s="123"/>
      <c r="B204" s="5"/>
      <c r="C204" s="1"/>
      <c r="D204" s="1"/>
      <c r="E204" s="104"/>
      <c r="F204" s="104"/>
    </row>
    <row r="205" spans="1:6" ht="12.75">
      <c r="A205" s="123"/>
      <c r="B205" s="5"/>
      <c r="C205" s="1"/>
      <c r="D205" s="1"/>
      <c r="E205" s="104"/>
      <c r="F205" s="104"/>
    </row>
    <row r="206" spans="1:2" ht="25.5">
      <c r="A206" s="123" t="s">
        <v>391</v>
      </c>
      <c r="B206" s="137" t="s">
        <v>367</v>
      </c>
    </row>
    <row r="207" spans="1:6" ht="12.75">
      <c r="A207" s="123"/>
      <c r="B207" s="5"/>
      <c r="C207" s="41" t="s">
        <v>257</v>
      </c>
      <c r="D207" s="41">
        <v>5</v>
      </c>
      <c r="E207" s="120">
        <f>SUM(F178:F203)</f>
        <v>0</v>
      </c>
      <c r="F207" s="120">
        <f>E207*0.05</f>
        <v>0</v>
      </c>
    </row>
    <row r="208" spans="1:6" ht="12.75">
      <c r="A208" s="124"/>
      <c r="B208" s="107"/>
      <c r="C208" s="72"/>
      <c r="D208" s="72"/>
      <c r="E208" s="139"/>
      <c r="F208" s="139"/>
    </row>
    <row r="209" spans="1:6" ht="12.75">
      <c r="A209" s="129"/>
      <c r="B209" s="145" t="s">
        <v>357</v>
      </c>
      <c r="C209" s="146"/>
      <c r="D209" s="61"/>
      <c r="E209" s="140"/>
      <c r="F209" s="119">
        <f>SUM(F178:F207)</f>
        <v>0</v>
      </c>
    </row>
    <row r="210" spans="1:11" ht="12.75">
      <c r="A210" s="123"/>
      <c r="B210" s="5"/>
      <c r="C210" s="1"/>
      <c r="D210" s="1"/>
      <c r="E210" s="104"/>
      <c r="F210" s="104"/>
      <c r="K210" s="11"/>
    </row>
    <row r="211" spans="1:6" ht="12.75">
      <c r="A211" s="123"/>
      <c r="B211" s="5"/>
      <c r="C211" s="1"/>
      <c r="D211" s="1"/>
      <c r="E211" s="104"/>
      <c r="F211" s="104"/>
    </row>
    <row r="212" spans="1:3" ht="12.75">
      <c r="A212" s="126"/>
      <c r="B212" s="106"/>
      <c r="C212" s="104"/>
    </row>
    <row r="213" spans="1:3" ht="12.75">
      <c r="A213" s="126"/>
      <c r="B213" s="106"/>
      <c r="C213" s="104"/>
    </row>
    <row r="247" spans="1:7" ht="12.75">
      <c r="A247" s="135"/>
      <c r="B247"/>
      <c r="C247"/>
      <c r="D247"/>
      <c r="E247"/>
      <c r="F247"/>
      <c r="G247"/>
    </row>
    <row r="248" spans="1:7" ht="12.75">
      <c r="A248" s="135"/>
      <c r="B248"/>
      <c r="C248"/>
      <c r="D248"/>
      <c r="E248"/>
      <c r="F248"/>
      <c r="G248"/>
    </row>
    <row r="249" spans="1:7" ht="12.75">
      <c r="A249" s="135"/>
      <c r="B249"/>
      <c r="C249"/>
      <c r="D249"/>
      <c r="E249"/>
      <c r="F249"/>
      <c r="G249"/>
    </row>
    <row r="250" spans="1:7" ht="12.75">
      <c r="A250" s="135"/>
      <c r="B250"/>
      <c r="C250"/>
      <c r="D250"/>
      <c r="E250"/>
      <c r="F250"/>
      <c r="G250"/>
    </row>
    <row r="251" spans="1:7" ht="12.75">
      <c r="A251" s="135"/>
      <c r="B251"/>
      <c r="C251"/>
      <c r="D251"/>
      <c r="E251"/>
      <c r="F251"/>
      <c r="G251"/>
    </row>
    <row r="252" spans="1:7" ht="12.75">
      <c r="A252" s="135"/>
      <c r="B252"/>
      <c r="C252"/>
      <c r="D252"/>
      <c r="E252"/>
      <c r="F252"/>
      <c r="G252"/>
    </row>
    <row r="253" spans="1:7" ht="12.75">
      <c r="A253" s="135"/>
      <c r="B253"/>
      <c r="C253"/>
      <c r="D253"/>
      <c r="E253"/>
      <c r="F253"/>
      <c r="G253"/>
    </row>
    <row r="254" spans="1:7" ht="12.75">
      <c r="A254" s="135"/>
      <c r="B254"/>
      <c r="C254"/>
      <c r="D254"/>
      <c r="E254"/>
      <c r="F254"/>
      <c r="G254"/>
    </row>
    <row r="255" spans="1:7" ht="12.75">
      <c r="A255" s="135"/>
      <c r="B255"/>
      <c r="C255"/>
      <c r="D255"/>
      <c r="E255"/>
      <c r="F255"/>
      <c r="G255"/>
    </row>
    <row r="256" spans="1:7" ht="12.75">
      <c r="A256" s="135"/>
      <c r="B256"/>
      <c r="C256"/>
      <c r="D256"/>
      <c r="E256"/>
      <c r="F256"/>
      <c r="G256"/>
    </row>
    <row r="257" spans="1:7" ht="12.75">
      <c r="A257" s="135"/>
      <c r="B257"/>
      <c r="C257"/>
      <c r="D257"/>
      <c r="E257"/>
      <c r="F257"/>
      <c r="G257"/>
    </row>
    <row r="258" spans="1:7" ht="12.75">
      <c r="A258" s="135"/>
      <c r="B258"/>
      <c r="C258"/>
      <c r="D258"/>
      <c r="E258"/>
      <c r="F258"/>
      <c r="G258"/>
    </row>
    <row r="259" spans="1:7" ht="12.75">
      <c r="A259" s="135"/>
      <c r="B259"/>
      <c r="C259"/>
      <c r="D259"/>
      <c r="E259"/>
      <c r="F259"/>
      <c r="G259"/>
    </row>
    <row r="260" spans="1:7" ht="12.75">
      <c r="A260" s="135"/>
      <c r="B260"/>
      <c r="C260"/>
      <c r="D260"/>
      <c r="E260"/>
      <c r="F260"/>
      <c r="G260"/>
    </row>
    <row r="261" spans="1:7" ht="12.75">
      <c r="A261" s="135"/>
      <c r="B261"/>
      <c r="C261"/>
      <c r="D261"/>
      <c r="E261"/>
      <c r="F261"/>
      <c r="G261"/>
    </row>
    <row r="262" spans="1:7" ht="12.75">
      <c r="A262" s="135"/>
      <c r="B262"/>
      <c r="C262"/>
      <c r="D262"/>
      <c r="E262"/>
      <c r="F262"/>
      <c r="G262"/>
    </row>
    <row r="263" spans="1:7" ht="12.75">
      <c r="A263" s="135"/>
      <c r="B263"/>
      <c r="C263"/>
      <c r="D263"/>
      <c r="E263"/>
      <c r="F263"/>
      <c r="G263"/>
    </row>
    <row r="264" spans="1:7" ht="12.75">
      <c r="A264" s="135"/>
      <c r="B264"/>
      <c r="C264"/>
      <c r="D264"/>
      <c r="E264"/>
      <c r="F264"/>
      <c r="G264"/>
    </row>
    <row r="265" spans="1:7" ht="12.75">
      <c r="A265" s="135"/>
      <c r="B265"/>
      <c r="C265"/>
      <c r="D265"/>
      <c r="E265"/>
      <c r="F265"/>
      <c r="G265"/>
    </row>
    <row r="266" spans="1:7" ht="12.75">
      <c r="A266" s="135"/>
      <c r="B266"/>
      <c r="C266"/>
      <c r="D266"/>
      <c r="E266"/>
      <c r="F266"/>
      <c r="G266"/>
    </row>
    <row r="267" spans="1:7" ht="12.75">
      <c r="A267" s="135"/>
      <c r="B267"/>
      <c r="C267"/>
      <c r="D267"/>
      <c r="E267"/>
      <c r="F267"/>
      <c r="G267"/>
    </row>
    <row r="268" spans="1:7" ht="12.75">
      <c r="A268" s="135"/>
      <c r="B268"/>
      <c r="C268"/>
      <c r="D268"/>
      <c r="E268"/>
      <c r="F268"/>
      <c r="G268"/>
    </row>
    <row r="269" spans="1:7" ht="12.75">
      <c r="A269" s="135"/>
      <c r="B269"/>
      <c r="C269"/>
      <c r="D269"/>
      <c r="E269"/>
      <c r="F269"/>
      <c r="G269"/>
    </row>
    <row r="270" spans="1:7" ht="12.75">
      <c r="A270" s="135"/>
      <c r="B270"/>
      <c r="C270"/>
      <c r="D270"/>
      <c r="E270"/>
      <c r="F270"/>
      <c r="G270"/>
    </row>
    <row r="271" spans="1:7" ht="12.75">
      <c r="A271" s="135"/>
      <c r="B271"/>
      <c r="C271"/>
      <c r="D271"/>
      <c r="E271"/>
      <c r="F271"/>
      <c r="G271"/>
    </row>
    <row r="272" spans="1:7" ht="12.75">
      <c r="A272" s="135"/>
      <c r="B272"/>
      <c r="C272"/>
      <c r="D272"/>
      <c r="E272"/>
      <c r="F272"/>
      <c r="G272"/>
    </row>
    <row r="273" spans="1:7" ht="12.75">
      <c r="A273" s="135"/>
      <c r="B273"/>
      <c r="C273"/>
      <c r="D273"/>
      <c r="E273"/>
      <c r="F273"/>
      <c r="G273"/>
    </row>
    <row r="274" spans="1:7" ht="12.75">
      <c r="A274" s="135"/>
      <c r="B274"/>
      <c r="C274"/>
      <c r="D274"/>
      <c r="E274"/>
      <c r="F274"/>
      <c r="G274"/>
    </row>
    <row r="275" spans="1:7" ht="12.75">
      <c r="A275" s="135"/>
      <c r="B275"/>
      <c r="C275"/>
      <c r="D275"/>
      <c r="E275"/>
      <c r="F275"/>
      <c r="G275"/>
    </row>
    <row r="276" spans="1:7" ht="12.75">
      <c r="A276" s="135"/>
      <c r="B276"/>
      <c r="C276"/>
      <c r="D276"/>
      <c r="E276"/>
      <c r="F276"/>
      <c r="G276"/>
    </row>
    <row r="277" spans="1:7" ht="12.75">
      <c r="A277" s="135"/>
      <c r="B277"/>
      <c r="C277"/>
      <c r="D277"/>
      <c r="E277"/>
      <c r="F277"/>
      <c r="G277"/>
    </row>
    <row r="278" spans="1:7" ht="12.75">
      <c r="A278" s="135"/>
      <c r="B278"/>
      <c r="C278"/>
      <c r="D278"/>
      <c r="E278"/>
      <c r="F278"/>
      <c r="G278"/>
    </row>
    <row r="279" spans="1:7" ht="12.75">
      <c r="A279" s="135"/>
      <c r="B279"/>
      <c r="C279"/>
      <c r="D279"/>
      <c r="E279"/>
      <c r="F279"/>
      <c r="G279"/>
    </row>
    <row r="280" spans="1:7" ht="12.75">
      <c r="A280" s="135"/>
      <c r="B280"/>
      <c r="C280"/>
      <c r="D280"/>
      <c r="E280"/>
      <c r="F280"/>
      <c r="G280"/>
    </row>
    <row r="281" spans="1:7" ht="12.75">
      <c r="A281" s="135"/>
      <c r="B281"/>
      <c r="C281"/>
      <c r="D281"/>
      <c r="E281"/>
      <c r="F281"/>
      <c r="G281"/>
    </row>
    <row r="282" spans="1:7" ht="12.75">
      <c r="A282" s="135"/>
      <c r="B282"/>
      <c r="C282"/>
      <c r="D282"/>
      <c r="E282"/>
      <c r="F282"/>
      <c r="G282"/>
    </row>
    <row r="283" spans="1:7" ht="12.75">
      <c r="A283" s="135"/>
      <c r="B283"/>
      <c r="C283"/>
      <c r="D283"/>
      <c r="E283"/>
      <c r="F283"/>
      <c r="G283"/>
    </row>
    <row r="284" spans="1:7" ht="12.75">
      <c r="A284" s="135"/>
      <c r="B284"/>
      <c r="C284"/>
      <c r="D284"/>
      <c r="E284"/>
      <c r="F284"/>
      <c r="G284"/>
    </row>
    <row r="285" spans="1:7" ht="12.75">
      <c r="A285" s="135"/>
      <c r="B285"/>
      <c r="C285"/>
      <c r="D285"/>
      <c r="E285"/>
      <c r="F285"/>
      <c r="G285"/>
    </row>
    <row r="286" spans="1:7" ht="12.75">
      <c r="A286" s="135"/>
      <c r="B286"/>
      <c r="C286"/>
      <c r="D286"/>
      <c r="E286"/>
      <c r="F286"/>
      <c r="G286"/>
    </row>
    <row r="287" spans="1:7" ht="12.75">
      <c r="A287" s="135"/>
      <c r="B287"/>
      <c r="C287"/>
      <c r="D287"/>
      <c r="E287"/>
      <c r="F287"/>
      <c r="G287"/>
    </row>
    <row r="288" spans="1:7" ht="12.75">
      <c r="A288" s="135"/>
      <c r="B288"/>
      <c r="C288"/>
      <c r="D288"/>
      <c r="E288"/>
      <c r="F288"/>
      <c r="G288"/>
    </row>
    <row r="289" spans="1:7" ht="12.75">
      <c r="A289" s="135"/>
      <c r="B289"/>
      <c r="C289"/>
      <c r="D289"/>
      <c r="E289"/>
      <c r="F289"/>
      <c r="G289"/>
    </row>
    <row r="290" spans="1:7" ht="12.75">
      <c r="A290" s="135"/>
      <c r="B290"/>
      <c r="C290"/>
      <c r="D290"/>
      <c r="E290"/>
      <c r="F290"/>
      <c r="G290"/>
    </row>
    <row r="291" spans="1:7" ht="12.75">
      <c r="A291" s="135"/>
      <c r="B291"/>
      <c r="C291"/>
      <c r="D291"/>
      <c r="E291"/>
      <c r="F291"/>
      <c r="G291"/>
    </row>
    <row r="292" spans="1:7" ht="12.75">
      <c r="A292" s="135"/>
      <c r="B292"/>
      <c r="C292"/>
      <c r="D292"/>
      <c r="E292"/>
      <c r="F292"/>
      <c r="G292"/>
    </row>
    <row r="293" spans="1:7" ht="12.75">
      <c r="A293" s="135"/>
      <c r="B293"/>
      <c r="C293"/>
      <c r="D293"/>
      <c r="E293"/>
      <c r="F293"/>
      <c r="G293"/>
    </row>
    <row r="294" spans="1:7" ht="12.75">
      <c r="A294" s="135"/>
      <c r="B294"/>
      <c r="C294"/>
      <c r="D294"/>
      <c r="E294"/>
      <c r="F294"/>
      <c r="G294"/>
    </row>
    <row r="295" spans="1:7" ht="12.75">
      <c r="A295" s="135"/>
      <c r="B295"/>
      <c r="C295"/>
      <c r="D295"/>
      <c r="E295"/>
      <c r="F295"/>
      <c r="G295"/>
    </row>
    <row r="296" spans="1:7" ht="12.75">
      <c r="A296" s="135"/>
      <c r="B296"/>
      <c r="C296"/>
      <c r="D296"/>
      <c r="E296"/>
      <c r="F296"/>
      <c r="G296"/>
    </row>
    <row r="297" spans="1:7" ht="12.75">
      <c r="A297" s="135"/>
      <c r="B297"/>
      <c r="C297"/>
      <c r="D297"/>
      <c r="E297"/>
      <c r="F297"/>
      <c r="G297"/>
    </row>
    <row r="298" spans="1:7" ht="12.75">
      <c r="A298" s="135"/>
      <c r="B298"/>
      <c r="C298"/>
      <c r="D298"/>
      <c r="E298"/>
      <c r="F298"/>
      <c r="G298"/>
    </row>
    <row r="299" spans="1:7" ht="12.75">
      <c r="A299" s="135"/>
      <c r="B299"/>
      <c r="C299"/>
      <c r="D299"/>
      <c r="E299"/>
      <c r="F299"/>
      <c r="G299"/>
    </row>
    <row r="300" spans="1:7" ht="12.75">
      <c r="A300" s="135"/>
      <c r="B300"/>
      <c r="C300"/>
      <c r="D300"/>
      <c r="E300"/>
      <c r="F300"/>
      <c r="G300"/>
    </row>
    <row r="301" spans="1:7" ht="12.75">
      <c r="A301" s="135"/>
      <c r="B301"/>
      <c r="C301"/>
      <c r="D301"/>
      <c r="E301"/>
      <c r="F301"/>
      <c r="G301"/>
    </row>
    <row r="302" spans="1:7" ht="12.75">
      <c r="A302" s="135"/>
      <c r="B302"/>
      <c r="C302"/>
      <c r="D302"/>
      <c r="E302"/>
      <c r="F302"/>
      <c r="G302"/>
    </row>
    <row r="303" spans="1:7" ht="12.75">
      <c r="A303" s="135"/>
      <c r="B303"/>
      <c r="C303"/>
      <c r="D303"/>
      <c r="E303"/>
      <c r="F303"/>
      <c r="G303"/>
    </row>
    <row r="304" spans="1:7" ht="12.75">
      <c r="A304" s="135"/>
      <c r="B304"/>
      <c r="C304"/>
      <c r="D304"/>
      <c r="E304"/>
      <c r="F304"/>
      <c r="G304"/>
    </row>
    <row r="305" spans="1:7" ht="12.75">
      <c r="A305" s="135"/>
      <c r="B305"/>
      <c r="C305"/>
      <c r="D305"/>
      <c r="E305"/>
      <c r="F305"/>
      <c r="G305"/>
    </row>
    <row r="306" spans="1:7" ht="12.75">
      <c r="A306" s="135"/>
      <c r="B306"/>
      <c r="C306"/>
      <c r="D306"/>
      <c r="E306"/>
      <c r="F306"/>
      <c r="G306"/>
    </row>
    <row r="307" spans="1:7" ht="12.75">
      <c r="A307" s="135"/>
      <c r="B307"/>
      <c r="C307"/>
      <c r="D307"/>
      <c r="E307"/>
      <c r="F307"/>
      <c r="G307"/>
    </row>
    <row r="308" spans="1:7" ht="12.75">
      <c r="A308" s="135"/>
      <c r="B308"/>
      <c r="C308"/>
      <c r="D308"/>
      <c r="E308"/>
      <c r="F308"/>
      <c r="G308"/>
    </row>
    <row r="309" spans="1:7" ht="12.75">
      <c r="A309" s="135"/>
      <c r="B309"/>
      <c r="C309"/>
      <c r="D309"/>
      <c r="E309"/>
      <c r="F309"/>
      <c r="G309"/>
    </row>
    <row r="310" spans="1:7" ht="12.75">
      <c r="A310" s="135"/>
      <c r="B310"/>
      <c r="C310"/>
      <c r="D310"/>
      <c r="E310"/>
      <c r="F310"/>
      <c r="G310"/>
    </row>
    <row r="311" spans="1:7" ht="12.75">
      <c r="A311" s="135"/>
      <c r="B311"/>
      <c r="C311"/>
      <c r="D311"/>
      <c r="E311"/>
      <c r="F311"/>
      <c r="G311"/>
    </row>
    <row r="312" spans="1:7" ht="12.75">
      <c r="A312" s="135"/>
      <c r="B312"/>
      <c r="C312"/>
      <c r="D312"/>
      <c r="E312"/>
      <c r="F312"/>
      <c r="G312"/>
    </row>
    <row r="313" spans="1:7" ht="12.75">
      <c r="A313" s="135"/>
      <c r="B313"/>
      <c r="C313"/>
      <c r="D313"/>
      <c r="E313"/>
      <c r="F313"/>
      <c r="G313"/>
    </row>
    <row r="314" spans="1:7" ht="12.75">
      <c r="A314" s="135"/>
      <c r="B314"/>
      <c r="C314"/>
      <c r="D314"/>
      <c r="E314"/>
      <c r="F314"/>
      <c r="G314"/>
    </row>
    <row r="315" spans="1:7" ht="12.75">
      <c r="A315" s="135"/>
      <c r="B315"/>
      <c r="C315"/>
      <c r="D315"/>
      <c r="E315"/>
      <c r="F315"/>
      <c r="G315"/>
    </row>
  </sheetData>
  <sheetProtection password="C7FC" sheet="1"/>
  <mergeCells count="1">
    <mergeCell ref="B209:C209"/>
  </mergeCells>
  <printOptions/>
  <pageMargins left="0.31" right="0.36" top="0.4" bottom="0.36"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7"/>
  <sheetViews>
    <sheetView zoomScale="115" zoomScaleNormal="115" workbookViewId="0" topLeftCell="A28">
      <selection activeCell="E7" sqref="E7"/>
    </sheetView>
  </sheetViews>
  <sheetFormatPr defaultColWidth="9.140625" defaultRowHeight="12.75"/>
  <cols>
    <col min="1" max="1" width="5.57421875" style="50" customWidth="1"/>
    <col min="2" max="2" width="48.7109375" style="2" customWidth="1"/>
    <col min="3" max="3" width="7.8515625" style="1" customWidth="1"/>
    <col min="4" max="4" width="9.140625" style="2" customWidth="1"/>
    <col min="5" max="5" width="11.7109375" style="3" customWidth="1"/>
    <col min="6" max="6" width="13.140625" style="141" customWidth="1"/>
    <col min="7" max="16384" width="9.140625" style="2" customWidth="1"/>
  </cols>
  <sheetData>
    <row r="1" ht="12.75">
      <c r="B1" s="59" t="s">
        <v>142</v>
      </c>
    </row>
    <row r="4" spans="1:2" ht="12.75">
      <c r="A4" s="80" t="s">
        <v>392</v>
      </c>
      <c r="B4" s="69" t="s">
        <v>393</v>
      </c>
    </row>
    <row r="6" spans="1:6" ht="12.75">
      <c r="A6" s="50" t="s">
        <v>388</v>
      </c>
      <c r="B6" s="2" t="s">
        <v>412</v>
      </c>
      <c r="E6" s="141">
        <f>'Gradbeno-obrtniška'!F19</f>
        <v>0</v>
      </c>
      <c r="F6" s="2"/>
    </row>
    <row r="7" spans="1:6" ht="12.75">
      <c r="A7" s="50" t="s">
        <v>389</v>
      </c>
      <c r="B7" s="2" t="s">
        <v>413</v>
      </c>
      <c r="E7" s="141">
        <f>'Gradbeno-obrtniška'!F47</f>
        <v>0</v>
      </c>
      <c r="F7" s="2"/>
    </row>
    <row r="8" spans="1:6" ht="12.75">
      <c r="A8" s="50" t="s">
        <v>383</v>
      </c>
      <c r="B8" s="2" t="s">
        <v>396</v>
      </c>
      <c r="E8" s="141">
        <f>'Gradbeno-obrtniška'!F80</f>
        <v>0</v>
      </c>
      <c r="F8" s="2"/>
    </row>
    <row r="9" spans="1:6" ht="12.75">
      <c r="A9" s="50" t="s">
        <v>382</v>
      </c>
      <c r="B9" s="2" t="s">
        <v>397</v>
      </c>
      <c r="E9" s="141">
        <f>'Gradbeno-obrtniška'!F123</f>
        <v>0</v>
      </c>
      <c r="F9" s="2"/>
    </row>
    <row r="10" spans="1:6" ht="12.75">
      <c r="A10" s="50" t="s">
        <v>379</v>
      </c>
      <c r="B10" s="11" t="s">
        <v>398</v>
      </c>
      <c r="C10" s="10"/>
      <c r="D10" s="11"/>
      <c r="E10" s="103">
        <f>'Gradbeno-obrtniška'!F154</f>
        <v>0</v>
      </c>
      <c r="F10" s="2"/>
    </row>
    <row r="11" spans="1:6" ht="12.75">
      <c r="A11" s="50" t="s">
        <v>380</v>
      </c>
      <c r="B11" s="11" t="s">
        <v>21</v>
      </c>
      <c r="E11" s="141">
        <f>'Gradbeno-obrtniška'!F172</f>
        <v>0</v>
      </c>
      <c r="F11" s="2"/>
    </row>
    <row r="12" spans="1:6" ht="12.75">
      <c r="A12" s="50" t="s">
        <v>381</v>
      </c>
      <c r="B12" s="11" t="s">
        <v>1</v>
      </c>
      <c r="E12" s="141">
        <f>'Gradbeno-obrtniška'!F214</f>
        <v>0</v>
      </c>
      <c r="F12" s="2"/>
    </row>
    <row r="13" spans="1:6" ht="12.75">
      <c r="A13" s="50" t="s">
        <v>384</v>
      </c>
      <c r="B13" s="11" t="s">
        <v>22</v>
      </c>
      <c r="C13" s="10"/>
      <c r="D13" s="11"/>
      <c r="E13" s="103">
        <f>'Gradbeno-obrtniška'!F252</f>
        <v>0</v>
      </c>
      <c r="F13" s="2"/>
    </row>
    <row r="14" spans="2:6" ht="12.75">
      <c r="B14" s="11"/>
      <c r="C14" s="10"/>
      <c r="D14" s="11"/>
      <c r="E14" s="103"/>
      <c r="F14" s="2"/>
    </row>
    <row r="15" spans="2:6" ht="12.75">
      <c r="B15" s="101" t="s">
        <v>508</v>
      </c>
      <c r="C15" s="10"/>
      <c r="D15" s="11"/>
      <c r="E15" s="103">
        <f>SUM(E6:E13)</f>
        <v>0</v>
      </c>
      <c r="F15" s="2"/>
    </row>
    <row r="16" spans="2:6" ht="12.75">
      <c r="B16" s="101"/>
      <c r="C16" s="10"/>
      <c r="D16" s="11"/>
      <c r="E16" s="103"/>
      <c r="F16" s="2"/>
    </row>
    <row r="17" ht="12.75">
      <c r="E17" s="141"/>
    </row>
    <row r="18" spans="1:6" ht="12.75">
      <c r="A18" s="80" t="s">
        <v>394</v>
      </c>
      <c r="B18" s="69" t="s">
        <v>395</v>
      </c>
      <c r="E18" s="141"/>
      <c r="F18" s="2"/>
    </row>
    <row r="19" ht="12.75">
      <c r="E19" s="141"/>
    </row>
    <row r="20" spans="1:6" ht="12.75">
      <c r="A20" s="50" t="s">
        <v>388</v>
      </c>
      <c r="B20" s="2" t="s">
        <v>2</v>
      </c>
      <c r="E20" s="141">
        <f>'Gradbeno-obrtniška'!F271</f>
        <v>0</v>
      </c>
      <c r="F20" s="2"/>
    </row>
    <row r="21" spans="1:6" ht="12.75">
      <c r="A21" s="50" t="s">
        <v>389</v>
      </c>
      <c r="B21" s="2" t="s">
        <v>3</v>
      </c>
      <c r="E21" s="141">
        <f>'Gradbeno-obrtniška'!F283</f>
        <v>0</v>
      </c>
      <c r="F21" s="2"/>
    </row>
    <row r="22" spans="1:6" ht="12.75">
      <c r="A22" s="50" t="s">
        <v>383</v>
      </c>
      <c r="B22" s="2" t="s">
        <v>414</v>
      </c>
      <c r="E22" s="141">
        <f>'Gradbeno-obrtniška'!F298</f>
        <v>0</v>
      </c>
      <c r="F22" s="2"/>
    </row>
    <row r="23" spans="1:6" ht="12.75">
      <c r="A23" s="50" t="s">
        <v>382</v>
      </c>
      <c r="B23" s="2" t="s">
        <v>415</v>
      </c>
      <c r="E23" s="141">
        <f>'Gradbeno-obrtniška'!F315</f>
        <v>0</v>
      </c>
      <c r="F23" s="2"/>
    </row>
    <row r="24" spans="1:6" ht="12.75">
      <c r="A24" s="50" t="s">
        <v>379</v>
      </c>
      <c r="B24" s="2" t="s">
        <v>4</v>
      </c>
      <c r="E24" s="141">
        <f>'Gradbeno-obrtniška'!F333</f>
        <v>0</v>
      </c>
      <c r="F24" s="2"/>
    </row>
    <row r="25" spans="1:6" ht="12.75">
      <c r="A25" s="50" t="s">
        <v>380</v>
      </c>
      <c r="B25" s="2" t="s">
        <v>5</v>
      </c>
      <c r="E25" s="141">
        <f>'Gradbeno-obrtniška'!F345</f>
        <v>0</v>
      </c>
      <c r="F25" s="2"/>
    </row>
    <row r="26" spans="1:6" ht="12.75">
      <c r="A26" s="50" t="s">
        <v>381</v>
      </c>
      <c r="B26" s="11" t="s">
        <v>416</v>
      </c>
      <c r="C26" s="10"/>
      <c r="D26" s="11"/>
      <c r="E26" s="103">
        <f>'Gradbeno-obrtniška'!F355</f>
        <v>0</v>
      </c>
      <c r="F26" s="2"/>
    </row>
    <row r="27" spans="2:6" ht="12.75">
      <c r="B27" s="11"/>
      <c r="C27" s="10"/>
      <c r="D27" s="11"/>
      <c r="E27" s="103"/>
      <c r="F27" s="2"/>
    </row>
    <row r="28" spans="2:6" ht="12.75">
      <c r="B28" s="101" t="s">
        <v>509</v>
      </c>
      <c r="C28" s="10"/>
      <c r="D28" s="11"/>
      <c r="E28" s="103">
        <f>SUM(E20:E26)</f>
        <v>0</v>
      </c>
      <c r="F28" s="2"/>
    </row>
    <row r="29" spans="2:6" ht="12.75">
      <c r="B29" s="11"/>
      <c r="C29" s="10"/>
      <c r="D29" s="11"/>
      <c r="E29" s="103"/>
      <c r="F29" s="2"/>
    </row>
    <row r="30" spans="2:6" ht="12.75">
      <c r="B30" s="11"/>
      <c r="C30" s="10"/>
      <c r="D30" s="11"/>
      <c r="E30" s="103"/>
      <c r="F30" s="2"/>
    </row>
    <row r="31" spans="1:6" ht="12.75">
      <c r="A31" s="133" t="s">
        <v>130</v>
      </c>
      <c r="B31" s="64" t="s">
        <v>25</v>
      </c>
      <c r="E31" s="141"/>
      <c r="F31" s="2"/>
    </row>
    <row r="32" ht="12.75">
      <c r="E32" s="141"/>
    </row>
    <row r="33" spans="1:6" ht="12.75">
      <c r="A33" s="50" t="s">
        <v>388</v>
      </c>
      <c r="B33" s="2" t="s">
        <v>131</v>
      </c>
      <c r="E33" s="141">
        <f>'Strojne inštalacije'!F265</f>
        <v>0</v>
      </c>
      <c r="F33" s="2"/>
    </row>
    <row r="34" spans="1:6" ht="12.75">
      <c r="A34" s="50" t="s">
        <v>389</v>
      </c>
      <c r="B34" s="2" t="s">
        <v>132</v>
      </c>
      <c r="E34" s="141">
        <f>'Strojne inštalacije'!F291</f>
        <v>0</v>
      </c>
      <c r="F34" s="2"/>
    </row>
    <row r="35" spans="5:6" ht="12.75">
      <c r="E35" s="141"/>
      <c r="F35" s="2"/>
    </row>
    <row r="36" spans="2:5" ht="12.75">
      <c r="B36" s="39" t="s">
        <v>510</v>
      </c>
      <c r="E36" s="141">
        <f>SUM(E33:E34)</f>
        <v>0</v>
      </c>
    </row>
    <row r="37" ht="12.75">
      <c r="E37" s="141"/>
    </row>
    <row r="38" ht="12.75">
      <c r="E38" s="141"/>
    </row>
    <row r="39" spans="1:6" ht="12.75">
      <c r="A39" s="133" t="s">
        <v>133</v>
      </c>
      <c r="B39" s="39" t="s">
        <v>134</v>
      </c>
      <c r="E39" s="141"/>
      <c r="F39" s="2"/>
    </row>
    <row r="40" ht="12.75">
      <c r="E40" s="141"/>
    </row>
    <row r="41" spans="1:6" ht="12.75">
      <c r="A41" s="50" t="s">
        <v>388</v>
      </c>
      <c r="B41" s="2" t="s">
        <v>136</v>
      </c>
      <c r="E41" s="141">
        <f>'Elektro inštalacije'!F89</f>
        <v>0</v>
      </c>
      <c r="F41" s="2"/>
    </row>
    <row r="42" spans="1:6" ht="12.75">
      <c r="A42" s="50" t="s">
        <v>389</v>
      </c>
      <c r="B42" s="2" t="s">
        <v>137</v>
      </c>
      <c r="E42" s="141">
        <f>'Elektro inštalacije'!F159</f>
        <v>0</v>
      </c>
      <c r="F42" s="2"/>
    </row>
    <row r="43" spans="1:6" ht="12.75">
      <c r="A43" s="50" t="s">
        <v>383</v>
      </c>
      <c r="B43" s="2" t="s">
        <v>138</v>
      </c>
      <c r="E43" s="141">
        <f>'Elektro inštalacije'!F171</f>
        <v>0</v>
      </c>
      <c r="F43" s="2"/>
    </row>
    <row r="44" spans="1:6" ht="12.75">
      <c r="A44" s="50" t="s">
        <v>382</v>
      </c>
      <c r="B44" s="2" t="s">
        <v>139</v>
      </c>
      <c r="E44" s="141">
        <f>'Elektro inštalacije'!F209</f>
        <v>0</v>
      </c>
      <c r="F44" s="2"/>
    </row>
    <row r="45" spans="5:6" ht="12.75">
      <c r="E45" s="141"/>
      <c r="F45" s="2"/>
    </row>
    <row r="46" spans="2:5" ht="12.75">
      <c r="B46" s="39" t="s">
        <v>511</v>
      </c>
      <c r="E46" s="141">
        <f>SUM(E41:E44)</f>
        <v>0</v>
      </c>
    </row>
    <row r="47" ht="12.75">
      <c r="E47" s="141"/>
    </row>
    <row r="48" ht="12.75">
      <c r="E48" s="141"/>
    </row>
    <row r="49" spans="2:6" ht="12.75">
      <c r="B49" s="39" t="s">
        <v>512</v>
      </c>
      <c r="C49" s="59"/>
      <c r="D49" s="39"/>
      <c r="E49" s="141">
        <f>SUM(E15+E28+E36+E46)</f>
        <v>0</v>
      </c>
      <c r="F49" s="2"/>
    </row>
    <row r="50" spans="2:6" ht="12.75">
      <c r="B50" s="39" t="s">
        <v>140</v>
      </c>
      <c r="C50" s="59"/>
      <c r="D50" s="39"/>
      <c r="E50" s="141">
        <f>0.2*E49</f>
        <v>0</v>
      </c>
      <c r="F50" s="2"/>
    </row>
    <row r="51" spans="2:6" ht="12.75">
      <c r="B51" s="39"/>
      <c r="C51" s="59"/>
      <c r="D51" s="39"/>
      <c r="E51" s="141"/>
      <c r="F51" s="2"/>
    </row>
    <row r="52" spans="2:6" ht="12.75">
      <c r="B52" s="39" t="s">
        <v>141</v>
      </c>
      <c r="C52" s="59"/>
      <c r="D52" s="39"/>
      <c r="E52" s="141">
        <f>SUM(E49:E50)</f>
        <v>0</v>
      </c>
      <c r="F52" s="2"/>
    </row>
    <row r="53" spans="5:6" ht="12.75">
      <c r="E53" s="141"/>
      <c r="F53" s="2"/>
    </row>
    <row r="54" spans="5:6" ht="12.75">
      <c r="E54" s="141"/>
      <c r="F54" s="2"/>
    </row>
    <row r="55" spans="5:6" ht="12.75">
      <c r="E55" s="141"/>
      <c r="F55" s="2"/>
    </row>
    <row r="56" ht="12.75">
      <c r="E56" s="141"/>
    </row>
    <row r="57" ht="12.75">
      <c r="E57" s="141"/>
    </row>
  </sheetData>
  <sheetProtection password="C7FC" sheet="1" objects="1" scenarios="1"/>
  <printOptions/>
  <pageMargins left="0.75" right="0.75" top="0.35" bottom="0.2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AMK2</dc:creator>
  <cp:keywords/>
  <dc:description/>
  <cp:lastModifiedBy>Kristina</cp:lastModifiedBy>
  <cp:lastPrinted>2009-05-21T07:51:24Z</cp:lastPrinted>
  <dcterms:created xsi:type="dcterms:W3CDTF">2006-06-20T09:12:07Z</dcterms:created>
  <dcterms:modified xsi:type="dcterms:W3CDTF">2009-05-21T07:56:23Z</dcterms:modified>
  <cp:category/>
  <cp:version/>
  <cp:contentType/>
  <cp:contentStatus/>
</cp:coreProperties>
</file>