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8135" windowHeight="12525" activeTab="0"/>
  </bookViews>
  <sheets>
    <sheet name="Gradbeno-obrtniška dela" sheetId="1" r:id="rId1"/>
  </sheets>
  <definedNames>
    <definedName name="_xlnm.Print_Area" localSheetId="0">'Gradbeno-obrtniška dela'!$A$1:$F$357</definedName>
  </definedNames>
  <calcPr fullCalcOnLoad="1"/>
</workbook>
</file>

<file path=xl/sharedStrings.xml><?xml version="1.0" encoding="utf-8"?>
<sst xmlns="http://schemas.openxmlformats.org/spreadsheetml/2006/main" count="297" uniqueCount="145">
  <si>
    <t>SLIKOPLESKARSKA DELA</t>
  </si>
  <si>
    <t xml:space="preserve">Dobava materiala in končno slikanje (min 2x) notranjih ometanih sten in stropov z poldisperzijskimi barvami za notranje površine, z predhodnim čiščenjem in event. izravnavo ter  predhodno impregnacijo. Na betonskih delih, ali kjer je to potrebno, je upoštevati še osnovno barvo ali emulzijo. Upoštevati vse zaščite delov, ki se ne pleskajo, čiščenje po končanih pleskarskih delih in ostala pomožna dela. Barvo se določi po vzorcu, ki ga predlaga in potrdi projektant.
</t>
  </si>
  <si>
    <t>slikopleskarska dela skupaj</t>
  </si>
  <si>
    <t>keramičarska dela skupaj</t>
  </si>
  <si>
    <t>stavbno pohištvo skupaj</t>
  </si>
  <si>
    <t>zunanja ureditev skupaj</t>
  </si>
  <si>
    <t>Dobava materiala in polaganje PVC kanalizacijskih cevi  na betonsko posteljico MB20, vključno  obdelavo stikov s tesnilnim materialom, vsemi fazonskimi kosi, izdelavo padcev po projektu, ter polnim obbetoniranjem z betonom MB 20  min 10 cm nad temenom cevi</t>
  </si>
  <si>
    <t>Grobo planiranje zemljišča - terena okrog stavbe po dovršenih zemeljskih delih delih</t>
  </si>
  <si>
    <t>Druga nepredvidena dela cca. 10% od vrednosti gradbeno-obrtniških del</t>
  </si>
  <si>
    <t>OPOMBA!</t>
  </si>
  <si>
    <t xml:space="preserve">Planiranje dna kanalizacijskega jarka s točnostjo 3 cm, povprečnim izkopom cca 0,05 m3/m2 in odvozom izkopanega materiala na gradbiščno deponijo </t>
  </si>
  <si>
    <t xml:space="preserve">Pregled in čiščenje kanalizacije po dokončanih delih </t>
  </si>
  <si>
    <t>KROVSKA DELA</t>
  </si>
  <si>
    <t>KLEPARSKA DELA</t>
  </si>
  <si>
    <t>kleparska dela skupaj</t>
  </si>
  <si>
    <t>Dobava materiala ter izdelava opaža manjših elementov kot so jaški, manjša nepredvidena dela ipd.  vključno z vsemi preddeli, prenosi in pomožnimi deli (ocena)</t>
  </si>
  <si>
    <t>m3</t>
  </si>
  <si>
    <t xml:space="preserve">        </t>
  </si>
  <si>
    <t>m2</t>
  </si>
  <si>
    <t>kom</t>
  </si>
  <si>
    <t>m1</t>
  </si>
  <si>
    <t xml:space="preserve">         </t>
  </si>
  <si>
    <t>zemeljska dela skupaj</t>
  </si>
  <si>
    <t>BETONERSKA DELA</t>
  </si>
  <si>
    <t>kg</t>
  </si>
  <si>
    <t>betonerska dela skupaj</t>
  </si>
  <si>
    <t>TESARSKA DELA</t>
  </si>
  <si>
    <t>tesarska dela skupaj</t>
  </si>
  <si>
    <t>ZIDARSKA DELA</t>
  </si>
  <si>
    <t xml:space="preserve">       </t>
  </si>
  <si>
    <t>zidarska dela skupaj</t>
  </si>
  <si>
    <t>KANALIZACIJA</t>
  </si>
  <si>
    <t>Dobava vsega potrebnega materiala ter postavitev ter zavarovanje prečnih in vzdolžnih profilov</t>
  </si>
  <si>
    <t>Označba, zarisovanje in zavarovanje trase obstoječih komunalnih vodov Obračun po dejanskih stroških !</t>
  </si>
  <si>
    <t>kanalizacija skupaj</t>
  </si>
  <si>
    <t>RAZNA DODATNA DELA</t>
  </si>
  <si>
    <t>dodatna dela - skupaj</t>
  </si>
  <si>
    <t>gradbeno obrtniška dela skupaj</t>
  </si>
  <si>
    <t>Zaključno čiščenje celotnega objekta po dokončanih gradbenih in obrtniških delih (samo grobo čiščenje pokritih delov objekta)</t>
  </si>
  <si>
    <t>Dobava materiala in izdelava dvostranskega ravnega opaža  za pasovne temelje in temeljne nastavke, z lesenim opažem vključno z opaženjem razopaženjem, čiščenjem ter sortiranjem materiala (nevidni beton)</t>
  </si>
  <si>
    <t>RUŠITVENA DELA - PREDDELA</t>
  </si>
  <si>
    <t>Zakoličba objekta</t>
  </si>
  <si>
    <t>Površinski odkop humusa količine do 200 m3 povprečne globine do 20 cm z odrivom na gradbiščno deponijo in nakladanjem na transportno sredstvo in odvozom na deponijo s plačilom komunalnih taks</t>
  </si>
  <si>
    <t xml:space="preserve">Dobava in razstiranje gramoznega tampona v debelini 20,00 cm vključno s strojnim valjanjem in komprimiranjem do modula stisljivosti min 60 Mpa do kote podložnega betona in odvozom izkopanega materiala na gradbiščno deponijo </t>
  </si>
  <si>
    <t>ZEMELJSKA DELA</t>
  </si>
  <si>
    <t>Široki strojni izkop III KTG količine nad 200 m3 z nakladanjem na transportno sredstvo in odvozom na deponijo s plačilom komunalnih taks</t>
  </si>
  <si>
    <t xml:space="preserve">Planiranje dna gradbene jame s točnostjo 3,00 cm, povprečnim izkopom cca 0,05 m3/m2 vključno z strojnim valjanjem in odvozom izkopanega materiala na gradbiščno deponijo </t>
  </si>
  <si>
    <t>rušitvena in preddela dela skupaj</t>
  </si>
  <si>
    <t xml:space="preserve">Dobava materiala in izdelava cementne prevleke na podložni beton kot podloga horizontalne hidroizolacije.
</t>
  </si>
  <si>
    <t>Dobava materiala, montaža in demontaža po končanih delih lahkih kovinskih ali lesenih, odrov višine do 2,00 m, naprava podstavka z obračunom amortizacije, in prevozom do mesta vgradnje (Obračun po m2 enkratne tlorisne površine)</t>
  </si>
  <si>
    <t xml:space="preserve">Zidarska obdelava vidnih betonskih sten in stropov - predhodno pripravo podloge pred beljenjem, z brušenjem betona ter ustreznimi zaščitnimi premazi  vključno z vsemi pomožnimi  ter zaključnimi deli </t>
  </si>
  <si>
    <t>Strojni izkop pasovnih temeljev v III KTG globine do 1 m s pravilnim odsekavanjem stranic in dna izkopa, nakladanjem zemlje na transportno sredstvo in odvozom na deponijo s plačilom komunalnih taks</t>
  </si>
  <si>
    <t>Dobava materiala in opaževanje prebojev  pravokotnega prereza ( odprtine do 0,50 m2) skozi temelje, z lesenim opažem vključno z opaženjem razopaženjem, čiščenjem ter sortiranjem materiala (Ocena!)</t>
  </si>
  <si>
    <t>ZUNANJA UREDITEV</t>
  </si>
  <si>
    <t>GRADBENA DELA</t>
  </si>
  <si>
    <t xml:space="preserve">Zakoličba in zavarovanje prečnih in vzdolžnih profilov </t>
  </si>
  <si>
    <t>OBRTNIŠKA DELA</t>
  </si>
  <si>
    <t>krovska dela skupaj</t>
  </si>
  <si>
    <t>Posek in odstranitev grmovja ter odstranitev vej z direktnim nakladanjem na transportno sredstvo in odvozom na deponijo  Ocena!</t>
  </si>
  <si>
    <t>ocena</t>
  </si>
  <si>
    <t xml:space="preserve">Izkop v zemljini III KTG, širine 0,7 do 1,0 m in globine do 4,00 m za kanalizacijske vode z odlaganjem izkopanega materiala ob rob izkopa ali na gradbiščno deponijo </t>
  </si>
  <si>
    <t xml:space="preserve">Dobava, montaža in demontaža enostranskega opaža podložnega betona pod temelji, višine 10 cm </t>
  </si>
  <si>
    <t xml:space="preserve">Dobava materiala in opaževanje AB sten, z lesenim opažem  ali prefabriciranimi elementi, opaženjem razopaženjem, čiščenjem ter sortiranjem materiala (vidni beton) </t>
  </si>
  <si>
    <t xml:space="preserve">Dobava materiala in opaževanje AB plošč, z lesenim opažem  ali prefabriciranimi elementi, opaženjem razopaženjem, čiščenjem ter sortiranjem materiala (vidni beton) </t>
  </si>
  <si>
    <t>Dobava materiala, montaža in demontaža po končanih delih fasadnih odrov z zaščitno ograjo, dostopi in lovilnimi odri, višine do 8,00 m z obračunom amortizacije, prevozom do mesta vgradnje</t>
  </si>
  <si>
    <t>Dobava in vzidava  slepih okvirjev velikosti do 2,00 m2 v že izdelane zidove v podaljšani cementni malti 1:3:9</t>
  </si>
  <si>
    <t>Dobava in vzidava  slepih okvirjev velikosti nad 2,00 m2 v že izdelane zidove v podaljšani cementni malti 1:3:9</t>
  </si>
  <si>
    <t>Zazidava montažnih in instalacijskih odprtin po končanih delih v podaljšani cementni  malti 1:3:9  Ocena!</t>
  </si>
  <si>
    <t>Vgradnja podometne razdelilne omarice za električni priključek in ostalih zbirnih omaric različnih dimenzij</t>
  </si>
  <si>
    <t xml:space="preserve">Zidarska pomoč pri obrtniških in inštalaterskih delih </t>
  </si>
  <si>
    <t>NK</t>
  </si>
  <si>
    <t>ur</t>
  </si>
  <si>
    <t>PK</t>
  </si>
  <si>
    <t>KV</t>
  </si>
  <si>
    <t>FASADERSKA DELA</t>
  </si>
  <si>
    <t>fasaderska dela skupaj</t>
  </si>
  <si>
    <t>Dobava materiala, izdelava in montaža vertikalnih odtočnih cevi premera 100 mm v barvi fasade pločevine debeline 0,80 mm, razvite širine 35 cm, vključno z vsem pritrdilnim ter zaključnim materialom (objemne kljuke).Pločevina:barvana</t>
  </si>
  <si>
    <t>STAVBNO POHIŠTVO</t>
  </si>
  <si>
    <t>KERAMIČARSKA DELA</t>
  </si>
  <si>
    <t>KAMNOSEŠKA DELA</t>
  </si>
  <si>
    <t>kamnoseška dela skupaj</t>
  </si>
  <si>
    <t>Dobava materiala in izdelava artmiranobetonske plošče debeline 25 cm, vključno z vsemi preddeli, pomožnimi  ter zaključnimi deli in podpiranjem do 3.5 m</t>
  </si>
  <si>
    <t xml:space="preserve">Dobava materiala in izdelava podloge tlaka v sestavi:
armiranocementni estrih 7 cm
</t>
  </si>
  <si>
    <t xml:space="preserve">Dobava in izdelava  fasade iz kamnite obloge debeline cca 4-5 cm komplet  z vsemi spojnimi in pritrdilnimi elementi ter pomožnimi deli in z izvedbo vseh tipičnih detajlov - obloga špalet....                                 </t>
  </si>
  <si>
    <t>Dobava materiala in izdelava vertikalne hidroizolacije sten z  varilnimi  trakovi,hladnim premazom in izdelavo preklopov in spojev s horizontalno izolacijo</t>
  </si>
  <si>
    <t xml:space="preserve">Dobava materiala in izdelava horizontalne hidroizolacije  zidov in talne plošče z  varilnimi  trakovi,s predhodnim hladnim premazom na zaključni cementni prevleki in izdelavo varjenih preklopov </t>
  </si>
  <si>
    <t>Dobava in vgrajevanje zaključnega zaščitnega sloja hidroizolacije iz estrudiranega  hrapavega polistirena debeline 6 cm, klasa WS po zahtevah DIN 18164, gostote minimalno 35 kg/m3
vključno z predhodnimi premazi sten,  z vsemi pomožnimi pripravljalnimi in zaključnimi deli ter izvedbo vseh tipičnih detajlov po sistemu dobavitelja.</t>
  </si>
  <si>
    <t>Zakoličba in zarisovanje trase  meteorne kanalizacije, določitev globine vodov in jaškov</t>
  </si>
  <si>
    <t>fi 160</t>
  </si>
  <si>
    <t>fi125</t>
  </si>
  <si>
    <t>fi 200</t>
  </si>
  <si>
    <t>Zasip cevi z finejšim materialom od izkopa do pod tamponski sloj oz. pod betonsko stabilizacijo z nabijanjem v plasteh po 20 cm, do 30 cm nad temenom cevi ročno višje strojno - na zemenljskem planumu je doseči deformacijski modul EV zemeljskega planuma 40 Mpa, frakcija do 30 cm nad temenom do 22 mm</t>
  </si>
  <si>
    <t>Dobava in montaža revizijskega jaška PEHD DN 625  za  kanalizacijo , globine do 1,0 m komplet s pokrovom nosilnosti 400 kN po izbiri investitorja, betonskim vencem, posteljico in zasipnino</t>
  </si>
  <si>
    <t xml:space="preserve">Izdelava dobava in polaganje  vzdolžne globoke drenaže globine  do 3,0 m, z trdimi plastičnimi cevmi (kot npr. drenažne cevi RAUDRILL Fi 125 mm zavite v PP poliestr. filc), na posteljico - drenažni nasip, ter obdelavo stikov s tesnilom,  vključno z vsemi fazonskimi kosi ter izdelavo padcev po projektu </t>
  </si>
  <si>
    <t>Izdelava AB jaška dimenzije 60*60*40 cm komplet z inox pokrovom z vstavljenim gresom in talno rešetko, opažem in vsemi potrebnimi preddeli in deli.</t>
  </si>
  <si>
    <t xml:space="preserve">Dobava in vgrajevanje podložnega betona MB 10, debeline 10 cm      </t>
  </si>
  <si>
    <t>Dobava in izdelava barbakan povprečne dolžine 30 cm (PVC cev preseka 100 mm komplet s pločevinastim nastavkom na medsebojni razdalji 1,50m/1,0 - dve vrsti)</t>
  </si>
  <si>
    <t xml:space="preserve"> </t>
  </si>
  <si>
    <t>Naprava dilatacij v kamniti oblogi ter zatesnitev s trajno elastično UV odporno tesnilno maso</t>
  </si>
  <si>
    <t>Strojno zasipanje za obodnimi in podpornimi zidovi z  materialom pridobljenim od  izkopa, vključno s komprimiranjem v plasteh maks. debeline 20,00 cm do zbitosti E 60Mpa in transportom materiala</t>
  </si>
  <si>
    <t xml:space="preserve">Dobava in razprostiranje drenažnega agregata  debeline do 80  cm po obodu ob objektu iz za podpornimi zidovi, planiranje in komprimiranje v plasteh </t>
  </si>
  <si>
    <t>Dobava in strojno vgrajevanje podložnega betona C12/15,  debeline 10 cm pod pasovne temelje, preseka  konstrukcije do 0,12 m3/m2  vključno z vsemi transporti in pomožnimi deli</t>
  </si>
  <si>
    <t>Dobava in strojno vgrajevanje podložnega armiranegabetona C25/30, debeline 15 cm pod tlak , armiranega z armaturno mrežo MAG , preseka  konstrukcije do 0,20 m3/m2</t>
  </si>
  <si>
    <t>Dobava in strojno vgrajevanje betona C25/30, preseka konstrukcije nad 0,30 m3/m1, v armiranobetonske temelje in temeljne grede</t>
  </si>
  <si>
    <t xml:space="preserve">Dobava materiala in vgrajevanje betona C25/30 v monolitne AB stene, preseka konstrukcije do 0,2 m3/m2 vključno z vsemi preddeli, pomožnimi  ter zaključnimi deli </t>
  </si>
  <si>
    <t xml:space="preserve">Dobava materiala in vgrajevanje betona C25/30 v monolitne AB stene, preseka konstrukcije do 0,3m3/m2 vključno z vsemi preddeli, pomožnimi  ter zaključnimi deli </t>
  </si>
  <si>
    <t>Dobava, ravnanje, čiščenje, sekanje in polaganje ter vezanje srednje komplicirane rebraste armature S 400  premera do 12 mm - ocena</t>
  </si>
  <si>
    <t>Dobava, ravnanje, čiščenje, sekanje in polaganje ter  vezanje srednje komplicirane armature S400 premera nad 12 mm - ocena</t>
  </si>
  <si>
    <t>Dobava, obdelava, čiščenje, polaganje in vezanje  armaturnih mrež  S500  - ocena</t>
  </si>
  <si>
    <t>Dobava in vzidava INOX ventilacijskih  cevi  Ф 200 m v  cementni malti 1:3., z vsemi transporti in ostalimi pomožnimi deli. V ceni zajeti tudi zaščitne rešetke na fasadi in pokrivno kapo cevi nad terenom</t>
  </si>
  <si>
    <t>Dobava materiala in izdelava toplotne izolacije fasade na obodnem zidu iz betona v sestavi:                         - parna zapora (kot npr. URSA SECO)
- toplotna izolacija (kot npr. URSA VIP/V) 6,00 cm. Vključno z vsemi preddeli, pomožnimi deli, pritrdilnim, tesnilnim ter sidrnim materialom po navodilih dobavitelja</t>
  </si>
  <si>
    <t>Dobava materiala in izdelava ponikovalnice fi 100 cm, globine 4,00 m iz perforirane betonske cevjo ( luknje fi 10 po obodu ) z izdelavo podstavka C20/25,  vgradnjo razbremenilnih drenažnih cevi (npr. Raundrill) ,dobavo tipskega bet. pokrova, ter zasipanje z grobim drenažnim materialom - prodom debeline 6-9 cm v pasu 50 cm po obodu jaška</t>
  </si>
  <si>
    <t>Dobava materiala in izdelava podloge tlaka v sestavi:
-armiranocementni estrih 5 cm                                                                      
- nasutje 20 cm   (100Mpa)</t>
  </si>
  <si>
    <t xml:space="preserve">Dobava in montaža demontažne ograje  za zaščito črpališča kot naprimer NYLOFOR 3D VIŠINE 2,03 M BEKAERT v RAL 6005 komplet z izdelavo betonski temeljev za stebričke, montaža na AB temelje, kompletno z vsem pritrdilnim materialom. Izvedba po detajlu dobavitelja.
</t>
  </si>
  <si>
    <t xml:space="preserve">Dobava in montaža DVOKRILNIH VRAT  v ograji kot naprimer  NYLOFOR 3D VIŠINE 2,03 M in širine 260 cm  v RAL 6005 komplet z izdelavo betonski temeljev za stebričke, montaža na AB temelje, kompletno z vsem pritrdilnim materialom. Izvedba po detajlu dobavitelja.Za dostop do črpališča
</t>
  </si>
  <si>
    <t>Dobava in vgraditev strešne obrobe vertikalni zaključki sestavljeni iz hidroizolacije z alu folijo extrudiranega polistirola 3 cm, perforirana bradavičasta folija   za zaščito</t>
  </si>
  <si>
    <t>Dobava in montaža obrob ventilacijskih cevi v strešini s prirobnico iz hidroizolacije, komplet z zatesnitvijo s vodonepropustnim kitom</t>
  </si>
  <si>
    <t xml:space="preserve">Dobava materiala, izdelava in montaža iztočnih cevi - prelivov premera 100 mm iz inox pločevine debeline 0,80 mm na notranji strani mrežica in filtrska polst, razvite širine 35 cm, vključno z vsem pritrdilnim ter zaključnim materialom </t>
  </si>
  <si>
    <t>Dobava in montaža alu okna: okvir in krilo barvano RAL9006; termopan W=1,1Wm2K; okovje standardno, alu kljuka, odpiranje kombinirano. Dimenzije 100×140 cm . Steklo je varnostno lepljeno. Kljuka ima cilindrično ključavnico s sistemskim ključem.</t>
  </si>
  <si>
    <t>Dobava in montaža notranjih alu vrat .Vrata se odpirajo navzven. Vrata so opremljena s cilindrično ključavnico in samozapiralom in kljuko Vratno polnilo je alu panel s toplotno izolacijo. Vrata so svetle dimenzije 80/210. Vrata o barvana V RAL 9006. Komplet z vsemi predeli in zaključnii profili. Kljuka ima cilindrično ključavnico s sistemskim ključem.</t>
  </si>
  <si>
    <t>Dobava in montaža zunanjih dvokrilnih asimetričnih jeklenih vrat ( kot naprimer JANSEN s termočlenom ).Vrata se odpirajo navzven. Vrata o opremljena s cilindrično ključavnico in samozapiralom in kljuko Vratno polnilo je jeklen panel s toplotno izolacijo. Vrata so svetle dimenzije 190/260. Vrata o barvana V RAL 9006. Komplet z vsemi predeli in zaključnii profili. Kljuka ima cilindrično ključavnico s sistemskim ključem.</t>
  </si>
  <si>
    <t>Dobava in montaža dvižnega dvokrilnega jeklenega pokrova s toplotno izolacijo izdelanega iz inox pločevine in opremljenega z inox cilindrično ključavnico. Komplet z dvižnim mehanizmom okviromsidranim v AB.in vsem pripadajočim okovjem in zaključki. Kljuka ima cilindrično ključavnico s sistemskim ključem. Pokrov na jaškom črpalke. Dimenzija 260*120 cm</t>
  </si>
  <si>
    <t>Dobava in polaganje talne gres keramike,  I. kvalitete, položene na že pripravljeno podlago z lepljenjem in fugiranjem in izvedbo dilatacij na 4 m2. Ploščice dimenzije cca 12,5*25*1,4 cm R12</t>
  </si>
  <si>
    <t xml:space="preserve">Dobava in polaganje gres ploščic, za oblogo 8 cm visokega stenskega podstavka z zaokrožnico, polaganje na že pripravljeno podlago z lepljenjem in fugiranjem stikov. Cokel 8×25 cm </t>
  </si>
  <si>
    <t xml:space="preserve">Dobava in vzidava notranjih okenskih polic iz naravnega kamna debeline 2 cm in širine 12 cm.  Vse komplet po detajlu in navodilih projektanta.  </t>
  </si>
  <si>
    <t xml:space="preserve">Dobava in vzidava zunanjih okenskih polic iz naravnega kamna  širine 22 cm s stranskimi nalimki.  Vse komplet po detajlu in navodilih projektanta.  </t>
  </si>
  <si>
    <t xml:space="preserve">Dobava in vzidava zunanjih pragov iz naravnega kamna  širine 12 cm. Vse komplet po detajlu in navodilih projektanta.  </t>
  </si>
  <si>
    <t xml:space="preserve">Dobava in vzidava zunanje pokrivne police na zidu iz naravnega kamna debeline 6-10 cm z odkapnim nosom  širine 54 cm s stranskimi nalimki.  Vse komplet po detajlu in navodilih projektanta.  </t>
  </si>
  <si>
    <t>Izdelava tlakovane obrabne plasti iz pranih betonskih plošč pravokotne oblike sive barve 40×40×3,8 cm položene v pesek debeline 3 - 4 cm, katera je položena na armiranobetonsko ploščo debeline 10 cm, dilatirano, komplet s fugiranjem s kremenčevim peskom in utrjevanjem (v ceni zajeti tudi ab ploščo in geotekstil) ( na tamponu je pložen geotekstil !!!! )</t>
  </si>
  <si>
    <t>Dobava in vgrajevanje AB robnika sive barve 5/25/100 MB 40 komplet z pod in obbetoniranjem z MB 20 in fugiranjem s f.c.m. 1:2</t>
  </si>
  <si>
    <t>Dobava primankljaja humusa iz nahajališča. V ceni se upošteva odvzem materiala in transport .</t>
  </si>
  <si>
    <t xml:space="preserve">Humuziranje zelenic v debelini 7 - 25 cm s humusno zemljo deponirano na gradbišču in razplaniranjem, grabljanjem in razbijanjem grud - uporaba vsega humusnega materiala od površinskega odriva </t>
  </si>
  <si>
    <t>Sejanje travne mešanice 7 gr/m2</t>
  </si>
  <si>
    <t xml:space="preserve">Dobava in montaža merilnih čepov (reperjev) z navezavo na obstoječo nivelmansko mrežo </t>
  </si>
  <si>
    <t xml:space="preserve">Razni elementi zunanje ureditve - </t>
  </si>
  <si>
    <t>Napisne table na ograji skladno z navodili investitorja</t>
  </si>
  <si>
    <t xml:space="preserve">Dobava in vgraditev kompletne strešne konstrukcije v sestavi:                                                                                     zemeljski nasip 80 cm
- filtrirna koprena 
- zbiralno drenažni sloj
- ekstrudiran polistirol 6 cm 
- ( protikoreninska )hidroizolacija z ALU folijo 1 cm 
-bitumenski premaz
- cementa prevleka 1 cm 
</t>
  </si>
  <si>
    <t xml:space="preserve">Objekt: VRTINA PLAVE – NASELJE GLOBNO II.FAZA IZGRADNJE; GRADNJA ČRPALIŠČA        </t>
  </si>
  <si>
    <t>Za vsa dela je potrebno voditi gradbeno knjigo oz. dnevnik o izvajanju del in jih obračunati po dejansko opravljenih količinah, kar potrdi nadzorni organ investitorja. Vse količine iz popisa del je potrebno konrolirati na objektu skupaj z projektno dokumentacijo (morebitna neskladja je potrebno preveriti).</t>
  </si>
  <si>
    <t>EM</t>
  </si>
  <si>
    <t xml:space="preserve"> KOL </t>
  </si>
  <si>
    <t>cena € za enoto</t>
  </si>
  <si>
    <t xml:space="preserve"> cena € za količino </t>
  </si>
  <si>
    <t>gradbeno obrtniška dela</t>
  </si>
  <si>
    <t>Ureditev gradbišča ( postavitev gradbiščnih kontejnerjev, WC, jev, zaščitne ograje po obodu gradbišča, ureditev elektro in vodovodnega priključka , postavitev vseh potrebnih gradbiščni tabel, ter drugih del, ki so potrebna za varno delo na gradbišču)</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</si>
</sst>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S_I_T_-;\-* #,##0.00\ _S_I_T_-;_-* &quot;-&quot;??\ _S_I_T_-;_-@_-"/>
    <numFmt numFmtId="165" formatCode="_-* #,##0.0\ _S_I_T_-;\-* #,##0.0\ _S_I_T_-;_-* &quot;-&quot;??\ _S_I_T_-;_-@_-"/>
    <numFmt numFmtId="166" formatCode="0.0"/>
    <numFmt numFmtId="167" formatCode="_-* #,##0.0\ _€_-;\-* #,##0.0\ _€_-;_-* &quot;-&quot;?\ _€_-;_-@_-"/>
    <numFmt numFmtId="168" formatCode="_-* #,##0.00\ [$€-1]_-;\-* #,##0.00\ [$€-1]_-;_-* &quot;-&quot;??\ [$€-1]_-;_-@_-"/>
    <numFmt numFmtId="169" formatCode="#,##0.00_ ;\-#,##0.00\ "/>
    <numFmt numFmtId="170" formatCode="dd/mm/yy"/>
  </numFmts>
  <fonts count="39">
    <font>
      <sz val="10"/>
      <name val="Arial CE"/>
      <family val="0"/>
    </font>
    <font>
      <sz val="11"/>
      <color indexed="8"/>
      <name val="Calibri"/>
      <family val="2"/>
    </font>
    <font>
      <sz val="10"/>
      <name val="Arial"/>
      <family val="2"/>
    </font>
    <font>
      <b/>
      <sz val="10"/>
      <name val="Arial CE"/>
      <family val="0"/>
    </font>
    <font>
      <sz val="8"/>
      <name val="Arial CE"/>
      <family val="0"/>
    </font>
    <font>
      <b/>
      <sz val="12"/>
      <name val="Arial CE"/>
      <family val="0"/>
    </font>
    <font>
      <sz val="10"/>
      <color indexed="32"/>
      <name val="Arial CE"/>
      <family val="2"/>
    </font>
    <font>
      <sz val="12"/>
      <name val="Arial CE"/>
      <family val="2"/>
    </font>
    <font>
      <sz val="10"/>
      <color indexed="17"/>
      <name val="Arial"/>
      <family val="2"/>
    </font>
    <font>
      <sz val="10"/>
      <name val="Calibri"/>
      <family val="2"/>
    </font>
    <font>
      <sz val="10"/>
      <color indexed="17"/>
      <name val="Calibri"/>
      <family val="2"/>
    </font>
    <font>
      <b/>
      <sz val="10"/>
      <name val="Calibri"/>
      <family val="2"/>
    </font>
    <font>
      <b/>
      <sz val="12"/>
      <name val="Calibri"/>
      <family val="2"/>
    </font>
    <font>
      <b/>
      <sz val="11"/>
      <name val="Calibri"/>
      <family val="2"/>
    </font>
    <font>
      <sz val="12"/>
      <name val="Calibri"/>
      <family val="2"/>
    </font>
    <font>
      <sz val="14"/>
      <name val="Calibri"/>
      <family val="2"/>
    </font>
    <font>
      <sz val="10"/>
      <color indexed="57"/>
      <name val="Calibri"/>
      <family val="2"/>
    </font>
    <font>
      <sz val="10"/>
      <color indexed="17"/>
      <name val="Arial CE"/>
      <family val="0"/>
    </font>
    <font>
      <b/>
      <sz val="10"/>
      <color indexed="9"/>
      <name val="Calibri"/>
      <family val="2"/>
    </font>
    <font>
      <sz val="10"/>
      <color indexed="8"/>
      <name val="Calibri"/>
      <family val="2"/>
    </font>
    <font>
      <sz val="10"/>
      <color indexed="61"/>
      <name val="Calibri"/>
      <family val="2"/>
    </font>
    <font>
      <sz val="10"/>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i/>
      <sz val="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27" fillId="3" borderId="0" applyNumberFormat="0" applyBorder="0" applyAlignment="0" applyProtection="0"/>
    <xf numFmtId="0" fontId="31" fillId="20" borderId="1" applyNumberFormat="0" applyAlignment="0" applyProtection="0"/>
    <xf numFmtId="0" fontId="33" fillId="21" borderId="2" applyNumberFormat="0" applyAlignment="0" applyProtection="0"/>
    <xf numFmtId="0" fontId="35" fillId="0" borderId="0" applyNumberFormat="0" applyFill="0" applyBorder="0" applyAlignment="0" applyProtection="0"/>
    <xf numFmtId="0" fontId="26"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9" fillId="7" borderId="1" applyNumberFormat="0" applyAlignment="0" applyProtection="0"/>
    <xf numFmtId="0" fontId="32" fillId="0" borderId="6" applyNumberFormat="0" applyFill="0" applyAlignment="0" applyProtection="0"/>
    <xf numFmtId="0" fontId="2" fillId="0" borderId="0">
      <alignment/>
      <protection/>
    </xf>
    <xf numFmtId="0" fontId="28" fillId="22" borderId="0" applyNumberFormat="0" applyBorder="0" applyAlignment="0" applyProtection="0"/>
    <xf numFmtId="0" fontId="0" fillId="23" borderId="7" applyNumberFormat="0" applyFont="0" applyAlignment="0" applyProtection="0"/>
    <xf numFmtId="9" fontId="0" fillId="0" borderId="0" applyFont="0" applyFill="0" applyBorder="0" applyAlignment="0" applyProtection="0"/>
    <xf numFmtId="0" fontId="30" fillId="20" borderId="8" applyNumberFormat="0" applyAlignment="0" applyProtection="0"/>
    <xf numFmtId="0" fontId="22" fillId="0" borderId="0" applyNumberFormat="0" applyFill="0" applyBorder="0" applyAlignment="0" applyProtection="0"/>
    <xf numFmtId="0" fontId="36"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41" fontId="0" fillId="0" borderId="0" applyFont="0" applyFill="0" applyBorder="0" applyAlignment="0" applyProtection="0"/>
    <xf numFmtId="0" fontId="34" fillId="0" borderId="0" applyNumberFormat="0" applyFill="0" applyBorder="0" applyAlignment="0" applyProtection="0"/>
  </cellStyleXfs>
  <cellXfs count="377">
    <xf numFmtId="0" fontId="0" fillId="0" borderId="0" xfId="0" applyAlignment="1">
      <alignment/>
    </xf>
    <xf numFmtId="2" fontId="9" fillId="7" borderId="0" xfId="0" applyNumberFormat="1" applyFont="1" applyFill="1" applyBorder="1" applyAlignment="1" applyProtection="1">
      <alignment horizontal="right" vertical="center" wrapText="1"/>
      <protection locked="0"/>
    </xf>
    <xf numFmtId="2" fontId="9" fillId="7" borderId="10" xfId="0" applyNumberFormat="1" applyFont="1" applyFill="1" applyBorder="1" applyAlignment="1" applyProtection="1">
      <alignment horizontal="right" vertical="center" wrapText="1"/>
      <protection locked="0"/>
    </xf>
    <xf numFmtId="2" fontId="9" fillId="7" borderId="11" xfId="0" applyNumberFormat="1" applyFont="1" applyFill="1" applyBorder="1" applyAlignment="1" applyProtection="1">
      <alignment horizontal="right" vertical="center" wrapText="1"/>
      <protection locked="0"/>
    </xf>
    <xf numFmtId="2" fontId="9" fillId="7" borderId="12" xfId="0" applyNumberFormat="1" applyFont="1" applyFill="1" applyBorder="1" applyAlignment="1" applyProtection="1">
      <alignment horizontal="right" vertical="center" wrapText="1"/>
      <protection locked="0"/>
    </xf>
    <xf numFmtId="2" fontId="9" fillId="7" borderId="13" xfId="0" applyNumberFormat="1" applyFont="1" applyFill="1" applyBorder="1" applyAlignment="1" applyProtection="1">
      <alignment horizontal="right" vertical="center" wrapText="1"/>
      <protection locked="0"/>
    </xf>
    <xf numFmtId="2" fontId="9" fillId="7" borderId="14" xfId="0" applyNumberFormat="1" applyFont="1" applyFill="1" applyBorder="1" applyAlignment="1" applyProtection="1">
      <alignment horizontal="right" vertical="center" wrapText="1"/>
      <protection locked="0"/>
    </xf>
    <xf numFmtId="2" fontId="9" fillId="7" borderId="15" xfId="0" applyNumberFormat="1" applyFont="1" applyFill="1" applyBorder="1" applyAlignment="1" applyProtection="1">
      <alignment horizontal="right" vertical="center" wrapText="1"/>
      <protection locked="0"/>
    </xf>
    <xf numFmtId="2" fontId="9" fillId="7" borderId="14" xfId="0" applyNumberFormat="1" applyFont="1" applyFill="1" applyBorder="1" applyAlignment="1" applyProtection="1">
      <alignment horizontal="right" vertical="center" wrapText="1"/>
      <protection locked="0"/>
    </xf>
    <xf numFmtId="2" fontId="9" fillId="7" borderId="15" xfId="0" applyNumberFormat="1" applyFont="1" applyFill="1" applyBorder="1" applyAlignment="1" applyProtection="1">
      <alignment horizontal="right" vertical="center" wrapText="1"/>
      <protection locked="0"/>
    </xf>
    <xf numFmtId="2" fontId="9" fillId="7" borderId="11" xfId="0" applyNumberFormat="1" applyFont="1" applyFill="1" applyBorder="1" applyAlignment="1" applyProtection="1">
      <alignment horizontal="right" vertical="center" wrapText="1"/>
      <protection locked="0"/>
    </xf>
    <xf numFmtId="2" fontId="9" fillId="7" borderId="13" xfId="0" applyNumberFormat="1" applyFont="1" applyFill="1" applyBorder="1" applyAlignment="1" applyProtection="1">
      <alignment horizontal="right" vertical="center" wrapText="1"/>
      <protection locked="0"/>
    </xf>
    <xf numFmtId="2" fontId="9" fillId="7" borderId="10" xfId="0" applyNumberFormat="1" applyFont="1" applyFill="1" applyBorder="1" applyAlignment="1" applyProtection="1">
      <alignment horizontal="right" vertical="center" wrapText="1"/>
      <protection locked="0"/>
    </xf>
    <xf numFmtId="2" fontId="9" fillId="7" borderId="16" xfId="0" applyNumberFormat="1" applyFont="1" applyFill="1" applyBorder="1" applyAlignment="1" applyProtection="1">
      <alignment horizontal="right" vertical="center" wrapText="1"/>
      <protection locked="0"/>
    </xf>
    <xf numFmtId="2" fontId="9" fillId="7" borderId="17" xfId="0" applyNumberFormat="1" applyFont="1" applyFill="1" applyBorder="1" applyAlignment="1" applyProtection="1">
      <alignment horizontal="right" vertical="center" wrapText="1"/>
      <protection locked="0"/>
    </xf>
    <xf numFmtId="0" fontId="11" fillId="0" borderId="0" xfId="0" applyFont="1" applyBorder="1" applyAlignment="1" applyProtection="1">
      <alignment vertical="top"/>
      <protection hidden="1"/>
    </xf>
    <xf numFmtId="0" fontId="11" fillId="0" borderId="0" xfId="0" applyFont="1" applyFill="1" applyBorder="1" applyAlignment="1" applyProtection="1">
      <alignment vertical="top" wrapText="1"/>
      <protection hidden="1"/>
    </xf>
    <xf numFmtId="2" fontId="12" fillId="0" borderId="0" xfId="0" applyNumberFormat="1" applyFont="1" applyAlignment="1" applyProtection="1">
      <alignment/>
      <protection hidden="1"/>
    </xf>
    <xf numFmtId="0" fontId="5" fillId="0" borderId="0" xfId="0" applyFont="1" applyAlignment="1" applyProtection="1">
      <alignment/>
      <protection hidden="1"/>
    </xf>
    <xf numFmtId="0" fontId="9" fillId="0" borderId="0" xfId="0" applyFont="1" applyAlignment="1" applyProtection="1">
      <alignment vertical="top"/>
      <protection hidden="1"/>
    </xf>
    <xf numFmtId="0" fontId="11" fillId="0" borderId="0" xfId="0" applyFont="1" applyBorder="1" applyAlignment="1" applyProtection="1">
      <alignment vertical="top" wrapText="1"/>
      <protection hidden="1"/>
    </xf>
    <xf numFmtId="0" fontId="11" fillId="0" borderId="0" xfId="0" applyFont="1" applyBorder="1" applyAlignment="1" applyProtection="1">
      <alignment horizontal="left" wrapText="1"/>
      <protection hidden="1"/>
    </xf>
    <xf numFmtId="2" fontId="11" fillId="0" borderId="0" xfId="0" applyNumberFormat="1" applyFont="1" applyBorder="1" applyAlignment="1" applyProtection="1">
      <alignment horizontal="left"/>
      <protection hidden="1"/>
    </xf>
    <xf numFmtId="165" fontId="13" fillId="0" borderId="0" xfId="0" applyNumberFormat="1" applyFont="1" applyBorder="1" applyAlignment="1" applyProtection="1">
      <alignment horizontal="right" vertical="center" wrapText="1"/>
      <protection hidden="1"/>
    </xf>
    <xf numFmtId="2" fontId="9" fillId="0" borderId="0" xfId="0" applyNumberFormat="1" applyFont="1" applyAlignment="1" applyProtection="1">
      <alignment/>
      <protection hidden="1"/>
    </xf>
    <xf numFmtId="0" fontId="0" fillId="0" borderId="0" xfId="0" applyFont="1" applyAlignment="1" applyProtection="1">
      <alignment/>
      <protection hidden="1"/>
    </xf>
    <xf numFmtId="2" fontId="14" fillId="0" borderId="0" xfId="0" applyNumberFormat="1" applyFont="1" applyAlignment="1" applyProtection="1">
      <alignment/>
      <protection hidden="1"/>
    </xf>
    <xf numFmtId="0" fontId="7" fillId="0" borderId="0" xfId="0" applyFont="1" applyAlignment="1" applyProtection="1">
      <alignment/>
      <protection hidden="1"/>
    </xf>
    <xf numFmtId="0" fontId="11" fillId="0" borderId="0" xfId="0" applyFont="1" applyBorder="1" applyAlignment="1" applyProtection="1">
      <alignment horizontal="center" wrapText="1"/>
      <protection hidden="1"/>
    </xf>
    <xf numFmtId="2" fontId="11" fillId="0" borderId="0" xfId="0" applyNumberFormat="1" applyFont="1" applyBorder="1" applyAlignment="1" applyProtection="1">
      <alignment horizontal="center"/>
      <protection hidden="1"/>
    </xf>
    <xf numFmtId="165" fontId="11" fillId="0" borderId="0" xfId="0" applyNumberFormat="1" applyFont="1" applyBorder="1" applyAlignment="1" applyProtection="1">
      <alignment horizontal="center" vertical="center" wrapText="1"/>
      <protection hidden="1"/>
    </xf>
    <xf numFmtId="2" fontId="11" fillId="0" borderId="0" xfId="0" applyNumberFormat="1" applyFont="1" applyAlignment="1" applyProtection="1">
      <alignment horizontal="center" wrapText="1"/>
      <protection hidden="1"/>
    </xf>
    <xf numFmtId="0" fontId="9" fillId="0" borderId="0" xfId="0" applyFont="1" applyFill="1" applyAlignment="1" applyProtection="1">
      <alignment vertical="top"/>
      <protection hidden="1"/>
    </xf>
    <xf numFmtId="0" fontId="38" fillId="0" borderId="0" xfId="0" applyFont="1" applyFill="1" applyAlignment="1" applyProtection="1">
      <alignment vertical="top"/>
      <protection hidden="1"/>
    </xf>
    <xf numFmtId="0" fontId="9" fillId="0" borderId="0" xfId="0" applyFont="1" applyFill="1" applyAlignment="1" applyProtection="1">
      <alignment horizontal="left" wrapText="1"/>
      <protection hidden="1"/>
    </xf>
    <xf numFmtId="2" fontId="9" fillId="0" borderId="0" xfId="0" applyNumberFormat="1" applyFont="1" applyFill="1" applyAlignment="1" applyProtection="1">
      <alignment horizontal="left" wrapText="1"/>
      <protection hidden="1"/>
    </xf>
    <xf numFmtId="165" fontId="9" fillId="0" borderId="0" xfId="0" applyNumberFormat="1" applyFont="1" applyFill="1" applyAlignment="1" applyProtection="1">
      <alignment horizontal="right" vertical="center" wrapText="1"/>
      <protection hidden="1"/>
    </xf>
    <xf numFmtId="2" fontId="9" fillId="0" borderId="0" xfId="0" applyNumberFormat="1" applyFont="1" applyFill="1" applyAlignment="1" applyProtection="1">
      <alignment/>
      <protection hidden="1"/>
    </xf>
    <xf numFmtId="0" fontId="0" fillId="0" borderId="0" xfId="0" applyFont="1" applyFill="1" applyAlignment="1" applyProtection="1">
      <alignment/>
      <protection hidden="1"/>
    </xf>
    <xf numFmtId="0" fontId="11" fillId="0" borderId="0" xfId="0" applyFont="1" applyFill="1" applyAlignment="1" applyProtection="1">
      <alignment vertical="top"/>
      <protection hidden="1"/>
    </xf>
    <xf numFmtId="0" fontId="11" fillId="0" borderId="0" xfId="0" applyFont="1" applyFill="1" applyAlignment="1" applyProtection="1">
      <alignment vertical="top"/>
      <protection hidden="1"/>
    </xf>
    <xf numFmtId="165" fontId="9" fillId="0" borderId="0" xfId="0" applyNumberFormat="1" applyFont="1" applyAlignment="1" applyProtection="1">
      <alignment horizontal="right" vertical="center" wrapText="1"/>
      <protection hidden="1"/>
    </xf>
    <xf numFmtId="0" fontId="0" fillId="0" borderId="0" xfId="0" applyFont="1" applyAlignment="1" applyProtection="1">
      <alignment/>
      <protection hidden="1"/>
    </xf>
    <xf numFmtId="0" fontId="9" fillId="0" borderId="0" xfId="0" applyFont="1" applyAlignment="1" applyProtection="1">
      <alignment vertical="top"/>
      <protection hidden="1"/>
    </xf>
    <xf numFmtId="0" fontId="11" fillId="0" borderId="17" xfId="0" applyFont="1" applyBorder="1" applyAlignment="1" applyProtection="1">
      <alignment horizontal="left" wrapText="1"/>
      <protection hidden="1"/>
    </xf>
    <xf numFmtId="2" fontId="11" fillId="0" borderId="11" xfId="0" applyNumberFormat="1" applyFont="1" applyBorder="1" applyAlignment="1" applyProtection="1">
      <alignment horizontal="left"/>
      <protection hidden="1"/>
    </xf>
    <xf numFmtId="165" fontId="11" fillId="0" borderId="10" xfId="0" applyNumberFormat="1" applyFont="1" applyBorder="1" applyAlignment="1" applyProtection="1">
      <alignment horizontal="center" vertical="center" wrapText="1"/>
      <protection hidden="1"/>
    </xf>
    <xf numFmtId="2" fontId="11" fillId="0" borderId="11" xfId="0" applyNumberFormat="1" applyFont="1" applyBorder="1" applyAlignment="1" applyProtection="1">
      <alignment horizontal="center" wrapText="1"/>
      <protection hidden="1"/>
    </xf>
    <xf numFmtId="0" fontId="0" fillId="0" borderId="0" xfId="0" applyAlignment="1" applyProtection="1">
      <alignment/>
      <protection hidden="1"/>
    </xf>
    <xf numFmtId="0" fontId="9" fillId="0" borderId="0" xfId="0" applyFont="1" applyFill="1" applyAlignment="1" applyProtection="1">
      <alignment vertical="top" wrapText="1"/>
      <protection hidden="1"/>
    </xf>
    <xf numFmtId="0" fontId="9" fillId="0" borderId="0" xfId="0" applyFont="1" applyFill="1" applyAlignment="1" applyProtection="1">
      <alignment vertical="top" wrapText="1"/>
      <protection hidden="1"/>
    </xf>
    <xf numFmtId="0" fontId="9" fillId="0" borderId="17" xfId="0" applyFont="1" applyFill="1" applyBorder="1" applyAlignment="1" applyProtection="1">
      <alignment horizontal="left" wrapText="1"/>
      <protection hidden="1"/>
    </xf>
    <xf numFmtId="2" fontId="9" fillId="0" borderId="11" xfId="0" applyNumberFormat="1" applyFont="1" applyFill="1" applyBorder="1" applyAlignment="1" applyProtection="1">
      <alignment horizontal="left" wrapText="1"/>
      <protection hidden="1"/>
    </xf>
    <xf numFmtId="2" fontId="9" fillId="0" borderId="11" xfId="0" applyNumberFormat="1" applyFont="1" applyBorder="1" applyAlignment="1" applyProtection="1">
      <alignment/>
      <protection hidden="1"/>
    </xf>
    <xf numFmtId="0" fontId="9" fillId="0" borderId="16" xfId="0" applyFont="1" applyBorder="1" applyAlignment="1" applyProtection="1">
      <alignment horizontal="left"/>
      <protection hidden="1"/>
    </xf>
    <xf numFmtId="2" fontId="9" fillId="0" borderId="14" xfId="0" applyNumberFormat="1" applyFont="1" applyBorder="1" applyAlignment="1" applyProtection="1">
      <alignment horizontal="left"/>
      <protection hidden="1"/>
    </xf>
    <xf numFmtId="165" fontId="9" fillId="0" borderId="0" xfId="59" applyNumberFormat="1" applyFont="1" applyBorder="1" applyAlignment="1" applyProtection="1">
      <alignment horizontal="right" vertical="center" wrapText="1"/>
      <protection hidden="1"/>
    </xf>
    <xf numFmtId="2" fontId="9" fillId="0" borderId="14" xfId="0" applyNumberFormat="1" applyFont="1" applyBorder="1" applyAlignment="1" applyProtection="1">
      <alignment/>
      <protection hidden="1"/>
    </xf>
    <xf numFmtId="0" fontId="0" fillId="0" borderId="16" xfId="0" applyFont="1" applyBorder="1" applyAlignment="1" applyProtection="1">
      <alignment/>
      <protection hidden="1"/>
    </xf>
    <xf numFmtId="2" fontId="0" fillId="0" borderId="14" xfId="0" applyNumberFormat="1" applyFont="1" applyBorder="1" applyAlignment="1" applyProtection="1">
      <alignment/>
      <protection hidden="1"/>
    </xf>
    <xf numFmtId="165" fontId="11" fillId="0" borderId="0" xfId="59" applyNumberFormat="1" applyFont="1" applyBorder="1" applyAlignment="1" applyProtection="1">
      <alignment horizontal="right" vertical="center" wrapText="1"/>
      <protection hidden="1"/>
    </xf>
    <xf numFmtId="0" fontId="9" fillId="0" borderId="16" xfId="0" applyFont="1" applyFill="1" applyBorder="1" applyAlignment="1" applyProtection="1">
      <alignment horizontal="left" wrapText="1"/>
      <protection hidden="1"/>
    </xf>
    <xf numFmtId="2" fontId="9" fillId="0" borderId="14" xfId="0" applyNumberFormat="1" applyFont="1" applyFill="1" applyBorder="1" applyAlignment="1" applyProtection="1">
      <alignment horizontal="left" wrapText="1"/>
      <protection hidden="1"/>
    </xf>
    <xf numFmtId="165" fontId="9" fillId="0" borderId="0" xfId="0" applyNumberFormat="1" applyFont="1" applyBorder="1" applyAlignment="1" applyProtection="1">
      <alignment horizontal="right" vertical="center" wrapText="1"/>
      <protection hidden="1"/>
    </xf>
    <xf numFmtId="0" fontId="9" fillId="0" borderId="18" xfId="0" applyFont="1" applyFill="1" applyBorder="1" applyAlignment="1" applyProtection="1">
      <alignment horizontal="left" wrapText="1"/>
      <protection hidden="1"/>
    </xf>
    <xf numFmtId="2" fontId="9" fillId="0" borderId="15" xfId="0" applyNumberFormat="1" applyFont="1" applyFill="1" applyBorder="1" applyAlignment="1" applyProtection="1">
      <alignment horizontal="left" wrapText="1"/>
      <protection hidden="1"/>
    </xf>
    <xf numFmtId="165" fontId="9" fillId="0" borderId="15" xfId="59" applyNumberFormat="1" applyFont="1" applyBorder="1" applyAlignment="1" applyProtection="1">
      <alignment horizontal="right" vertical="center" wrapText="1"/>
      <protection hidden="1"/>
    </xf>
    <xf numFmtId="2" fontId="9" fillId="0" borderId="19" xfId="0" applyNumberFormat="1" applyFont="1" applyBorder="1" applyAlignment="1" applyProtection="1">
      <alignment/>
      <protection hidden="1"/>
    </xf>
    <xf numFmtId="0" fontId="11" fillId="0" borderId="0" xfId="0" applyFont="1" applyBorder="1" applyAlignment="1" applyProtection="1">
      <alignment vertical="top"/>
      <protection hidden="1"/>
    </xf>
    <xf numFmtId="165" fontId="9" fillId="0" borderId="15" xfId="0" applyNumberFormat="1" applyFont="1" applyBorder="1" applyAlignment="1" applyProtection="1">
      <alignment horizontal="right" vertical="center" wrapText="1"/>
      <protection hidden="1"/>
    </xf>
    <xf numFmtId="0" fontId="9" fillId="0" borderId="0" xfId="0" applyFont="1" applyAlignment="1" applyProtection="1">
      <alignment horizontal="left" wrapText="1"/>
      <protection hidden="1"/>
    </xf>
    <xf numFmtId="2" fontId="9" fillId="0" borderId="0" xfId="0" applyNumberFormat="1" applyFont="1" applyAlignment="1" applyProtection="1">
      <alignment horizontal="left"/>
      <protection hidden="1"/>
    </xf>
    <xf numFmtId="0" fontId="11" fillId="0" borderId="0" xfId="0" applyFont="1" applyFill="1" applyAlignment="1" applyProtection="1">
      <alignment/>
      <protection hidden="1"/>
    </xf>
    <xf numFmtId="0" fontId="11" fillId="0" borderId="20" xfId="0" applyFont="1" applyBorder="1" applyAlignment="1" applyProtection="1">
      <alignment horizontal="center" wrapText="1"/>
      <protection hidden="1"/>
    </xf>
    <xf numFmtId="2" fontId="11" fillId="0" borderId="21" xfId="0" applyNumberFormat="1" applyFont="1" applyBorder="1" applyAlignment="1" applyProtection="1">
      <alignment horizontal="center"/>
      <protection hidden="1"/>
    </xf>
    <xf numFmtId="165" fontId="11" fillId="0" borderId="22" xfId="0" applyNumberFormat="1" applyFont="1" applyBorder="1" applyAlignment="1" applyProtection="1">
      <alignment horizontal="center" wrapText="1"/>
      <protection hidden="1"/>
    </xf>
    <xf numFmtId="2" fontId="11" fillId="0" borderId="21" xfId="0" applyNumberFormat="1" applyFont="1" applyBorder="1" applyAlignment="1" applyProtection="1">
      <alignment horizontal="center" wrapText="1"/>
      <protection hidden="1"/>
    </xf>
    <xf numFmtId="0" fontId="9" fillId="0" borderId="0" xfId="0" applyFont="1" applyAlignment="1" applyProtection="1">
      <alignment vertical="top" wrapText="1"/>
      <protection hidden="1"/>
    </xf>
    <xf numFmtId="0" fontId="0" fillId="0" borderId="20" xfId="0" applyFont="1" applyBorder="1" applyAlignment="1" applyProtection="1">
      <alignment/>
      <protection hidden="1"/>
    </xf>
    <xf numFmtId="2" fontId="0" fillId="0" borderId="21" xfId="0" applyNumberFormat="1" applyFont="1" applyBorder="1" applyAlignment="1" applyProtection="1">
      <alignment/>
      <protection hidden="1"/>
    </xf>
    <xf numFmtId="165" fontId="9" fillId="0" borderId="22" xfId="0" applyNumberFormat="1" applyFont="1" applyBorder="1" applyAlignment="1" applyProtection="1">
      <alignment horizontal="right" vertical="center" wrapText="1"/>
      <protection hidden="1"/>
    </xf>
    <xf numFmtId="2" fontId="9" fillId="0" borderId="21" xfId="0" applyNumberFormat="1" applyFont="1" applyBorder="1" applyAlignment="1" applyProtection="1">
      <alignment/>
      <protection hidden="1"/>
    </xf>
    <xf numFmtId="0" fontId="9" fillId="0" borderId="17" xfId="0" applyFont="1" applyBorder="1" applyAlignment="1" applyProtection="1">
      <alignment horizontal="left"/>
      <protection hidden="1"/>
    </xf>
    <xf numFmtId="2" fontId="9" fillId="0" borderId="11" xfId="0" applyNumberFormat="1" applyFont="1" applyBorder="1" applyAlignment="1" applyProtection="1">
      <alignment horizontal="left"/>
      <protection hidden="1"/>
    </xf>
    <xf numFmtId="0" fontId="9" fillId="0" borderId="16" xfId="0" applyFont="1" applyBorder="1" applyAlignment="1" applyProtection="1">
      <alignment/>
      <protection hidden="1"/>
    </xf>
    <xf numFmtId="0" fontId="0" fillId="0" borderId="18" xfId="0" applyFont="1" applyBorder="1" applyAlignment="1" applyProtection="1">
      <alignment/>
      <protection hidden="1"/>
    </xf>
    <xf numFmtId="2" fontId="0" fillId="0" borderId="15" xfId="0" applyNumberFormat="1" applyFont="1" applyBorder="1" applyAlignment="1" applyProtection="1">
      <alignment/>
      <protection hidden="1"/>
    </xf>
    <xf numFmtId="165" fontId="9" fillId="0" borderId="12" xfId="0" applyNumberFormat="1" applyFont="1" applyBorder="1" applyAlignment="1" applyProtection="1">
      <alignment horizontal="right" vertical="center" wrapText="1"/>
      <protection hidden="1"/>
    </xf>
    <xf numFmtId="2" fontId="9" fillId="0" borderId="15" xfId="0" applyNumberFormat="1" applyFont="1" applyBorder="1" applyAlignment="1" applyProtection="1">
      <alignment/>
      <protection hidden="1"/>
    </xf>
    <xf numFmtId="0" fontId="9" fillId="0" borderId="20" xfId="0" applyFont="1" applyBorder="1" applyAlignment="1" applyProtection="1">
      <alignment/>
      <protection hidden="1"/>
    </xf>
    <xf numFmtId="2" fontId="9" fillId="0" borderId="21" xfId="0" applyNumberFormat="1" applyFont="1" applyBorder="1" applyAlignment="1" applyProtection="1">
      <alignment horizontal="left"/>
      <protection hidden="1"/>
    </xf>
    <xf numFmtId="165" fontId="9" fillId="0" borderId="22" xfId="59" applyNumberFormat="1" applyFont="1" applyBorder="1" applyAlignment="1" applyProtection="1">
      <alignment horizontal="right" vertical="center" wrapText="1"/>
      <protection hidden="1"/>
    </xf>
    <xf numFmtId="0" fontId="0" fillId="0" borderId="18" xfId="0" applyFont="1" applyFill="1" applyBorder="1" applyAlignment="1" applyProtection="1">
      <alignment/>
      <protection hidden="1"/>
    </xf>
    <xf numFmtId="2" fontId="0" fillId="0" borderId="15" xfId="0" applyNumberFormat="1" applyFont="1" applyFill="1" applyBorder="1" applyAlignment="1" applyProtection="1">
      <alignment/>
      <protection hidden="1"/>
    </xf>
    <xf numFmtId="165" fontId="9" fillId="0" borderId="12" xfId="59" applyNumberFormat="1" applyFont="1" applyFill="1" applyBorder="1" applyAlignment="1" applyProtection="1">
      <alignment horizontal="right" vertical="center" wrapText="1"/>
      <protection hidden="1"/>
    </xf>
    <xf numFmtId="2" fontId="9" fillId="0" borderId="15" xfId="0" applyNumberFormat="1" applyFont="1" applyFill="1" applyBorder="1" applyAlignment="1" applyProtection="1">
      <alignment/>
      <protection hidden="1"/>
    </xf>
    <xf numFmtId="0" fontId="9" fillId="0" borderId="17" xfId="0" applyFont="1" applyFill="1" applyBorder="1" applyAlignment="1" applyProtection="1">
      <alignment horizontal="left"/>
      <protection hidden="1"/>
    </xf>
    <xf numFmtId="2" fontId="9" fillId="0" borderId="11" xfId="0" applyNumberFormat="1" applyFont="1" applyFill="1" applyBorder="1" applyAlignment="1" applyProtection="1">
      <alignment horizontal="left"/>
      <protection hidden="1"/>
    </xf>
    <xf numFmtId="0" fontId="9" fillId="0" borderId="21" xfId="0" applyFont="1" applyFill="1" applyBorder="1" applyAlignment="1" applyProtection="1">
      <alignment/>
      <protection hidden="1"/>
    </xf>
    <xf numFmtId="2" fontId="9" fillId="0" borderId="21" xfId="0" applyNumberFormat="1" applyFont="1" applyFill="1" applyBorder="1" applyAlignment="1" applyProtection="1">
      <alignment horizontal="left"/>
      <protection hidden="1"/>
    </xf>
    <xf numFmtId="165" fontId="9" fillId="0" borderId="0" xfId="59" applyNumberFormat="1" applyFont="1" applyFill="1" applyBorder="1" applyAlignment="1" applyProtection="1">
      <alignment horizontal="right" vertical="center" wrapText="1"/>
      <protection hidden="1"/>
    </xf>
    <xf numFmtId="2" fontId="9" fillId="0" borderId="14" xfId="0" applyNumberFormat="1" applyFont="1" applyFill="1" applyBorder="1" applyAlignment="1" applyProtection="1">
      <alignment/>
      <protection hidden="1"/>
    </xf>
    <xf numFmtId="0" fontId="0" fillId="0" borderId="15" xfId="0" applyFont="1" applyBorder="1" applyAlignment="1" applyProtection="1">
      <alignment/>
      <protection hidden="1"/>
    </xf>
    <xf numFmtId="0" fontId="0" fillId="0" borderId="0" xfId="0" applyFont="1" applyBorder="1" applyAlignment="1" applyProtection="1">
      <alignment/>
      <protection hidden="1"/>
    </xf>
    <xf numFmtId="0" fontId="11" fillId="0" borderId="16" xfId="0" applyFont="1" applyBorder="1" applyAlignment="1" applyProtection="1">
      <alignment horizontal="left"/>
      <protection hidden="1"/>
    </xf>
    <xf numFmtId="2" fontId="11" fillId="0" borderId="14" xfId="0" applyNumberFormat="1" applyFont="1" applyBorder="1" applyAlignment="1" applyProtection="1">
      <alignment horizontal="left"/>
      <protection hidden="1"/>
    </xf>
    <xf numFmtId="0" fontId="0" fillId="0" borderId="16" xfId="0" applyBorder="1" applyAlignment="1" applyProtection="1">
      <alignment/>
      <protection hidden="1"/>
    </xf>
    <xf numFmtId="2" fontId="0" fillId="0" borderId="14" xfId="0" applyNumberFormat="1" applyBorder="1" applyAlignment="1" applyProtection="1">
      <alignment/>
      <protection hidden="1"/>
    </xf>
    <xf numFmtId="165" fontId="11" fillId="0" borderId="0" xfId="0" applyNumberFormat="1" applyFont="1" applyFill="1" applyBorder="1" applyAlignment="1" applyProtection="1">
      <alignment horizontal="right" vertical="center" wrapText="1"/>
      <protection hidden="1"/>
    </xf>
    <xf numFmtId="0" fontId="11" fillId="0" borderId="11" xfId="0" applyFont="1" applyBorder="1" applyAlignment="1" applyProtection="1">
      <alignment horizontal="left"/>
      <protection hidden="1"/>
    </xf>
    <xf numFmtId="2" fontId="11" fillId="0" borderId="13" xfId="0" applyNumberFormat="1" applyFont="1" applyBorder="1" applyAlignment="1" applyProtection="1">
      <alignment horizontal="left"/>
      <protection hidden="1"/>
    </xf>
    <xf numFmtId="165" fontId="11" fillId="0" borderId="13" xfId="59" applyNumberFormat="1" applyFont="1" applyBorder="1" applyAlignment="1" applyProtection="1">
      <alignment horizontal="right" vertical="center" wrapText="1"/>
      <protection hidden="1"/>
    </xf>
    <xf numFmtId="0" fontId="9" fillId="0" borderId="15" xfId="0" applyFont="1" applyBorder="1" applyAlignment="1" applyProtection="1">
      <alignment horizontal="left"/>
      <protection hidden="1"/>
    </xf>
    <xf numFmtId="2" fontId="9" fillId="0" borderId="19" xfId="0" applyNumberFormat="1" applyFont="1" applyBorder="1" applyAlignment="1" applyProtection="1">
      <alignment horizontal="left"/>
      <protection hidden="1"/>
    </xf>
    <xf numFmtId="165" fontId="9" fillId="0" borderId="19" xfId="59" applyNumberFormat="1" applyFont="1" applyBorder="1" applyAlignment="1" applyProtection="1">
      <alignment horizontal="right" vertical="center" wrapText="1"/>
      <protection hidden="1"/>
    </xf>
    <xf numFmtId="0" fontId="9" fillId="0" borderId="0" xfId="0" applyFont="1" applyAlignment="1" applyProtection="1">
      <alignment horizontal="left"/>
      <protection hidden="1"/>
    </xf>
    <xf numFmtId="165" fontId="9" fillId="0" borderId="0" xfId="59" applyNumberFormat="1" applyFont="1" applyAlignment="1" applyProtection="1">
      <alignment horizontal="right" vertical="center" wrapText="1"/>
      <protection hidden="1"/>
    </xf>
    <xf numFmtId="0" fontId="11" fillId="0" borderId="0" xfId="0" applyFont="1" applyFill="1" applyAlignment="1" applyProtection="1">
      <alignment vertical="top" wrapText="1"/>
      <protection hidden="1"/>
    </xf>
    <xf numFmtId="0" fontId="9" fillId="0" borderId="0" xfId="0" applyFont="1" applyAlignment="1" applyProtection="1">
      <alignment/>
      <protection hidden="1"/>
    </xf>
    <xf numFmtId="0" fontId="11" fillId="0" borderId="11" xfId="0" applyFont="1" applyBorder="1" applyAlignment="1" applyProtection="1">
      <alignment horizontal="center" wrapText="1"/>
      <protection hidden="1"/>
    </xf>
    <xf numFmtId="0" fontId="0" fillId="0" borderId="21" xfId="0" applyFont="1" applyBorder="1" applyAlignment="1" applyProtection="1">
      <alignment/>
      <protection hidden="1"/>
    </xf>
    <xf numFmtId="165" fontId="9" fillId="0" borderId="23" xfId="0" applyNumberFormat="1" applyFont="1" applyFill="1" applyBorder="1" applyAlignment="1" applyProtection="1">
      <alignment horizontal="right" vertical="center" wrapText="1"/>
      <protection hidden="1"/>
    </xf>
    <xf numFmtId="2" fontId="9" fillId="0" borderId="13" xfId="0" applyNumberFormat="1" applyFont="1" applyBorder="1" applyAlignment="1" applyProtection="1">
      <alignment/>
      <protection hidden="1"/>
    </xf>
    <xf numFmtId="0" fontId="9" fillId="0" borderId="11" xfId="0" applyFont="1" applyBorder="1" applyAlignment="1" applyProtection="1">
      <alignment horizontal="left"/>
      <protection hidden="1"/>
    </xf>
    <xf numFmtId="0" fontId="9" fillId="0" borderId="14" xfId="0" applyFont="1" applyBorder="1" applyAlignment="1" applyProtection="1">
      <alignment/>
      <protection hidden="1"/>
    </xf>
    <xf numFmtId="165" fontId="9" fillId="0" borderId="24" xfId="59" applyNumberFormat="1" applyFont="1" applyBorder="1" applyAlignment="1" applyProtection="1">
      <alignment horizontal="right" vertical="center" wrapText="1"/>
      <protection hidden="1"/>
    </xf>
    <xf numFmtId="2" fontId="9" fillId="0" borderId="24" xfId="0" applyNumberFormat="1" applyFont="1" applyBorder="1" applyAlignment="1" applyProtection="1">
      <alignment/>
      <protection hidden="1"/>
    </xf>
    <xf numFmtId="0" fontId="0" fillId="0" borderId="14" xfId="0" applyFont="1" applyBorder="1" applyAlignment="1" applyProtection="1">
      <alignment/>
      <protection hidden="1"/>
    </xf>
    <xf numFmtId="165" fontId="9" fillId="0" borderId="24" xfId="0" applyNumberFormat="1" applyFont="1" applyFill="1" applyBorder="1" applyAlignment="1" applyProtection="1">
      <alignment horizontal="right" vertical="center" wrapText="1"/>
      <protection hidden="1"/>
    </xf>
    <xf numFmtId="0" fontId="9" fillId="0" borderId="14" xfId="0" applyFont="1" applyBorder="1" applyAlignment="1" applyProtection="1">
      <alignment horizontal="left"/>
      <protection hidden="1"/>
    </xf>
    <xf numFmtId="2" fontId="9" fillId="0" borderId="23" xfId="0" applyNumberFormat="1" applyFont="1" applyBorder="1" applyAlignment="1" applyProtection="1">
      <alignment/>
      <protection hidden="1"/>
    </xf>
    <xf numFmtId="0" fontId="9" fillId="0" borderId="20" xfId="0" applyFont="1" applyBorder="1" applyAlignment="1" applyProtection="1">
      <alignment horizontal="left"/>
      <protection hidden="1"/>
    </xf>
    <xf numFmtId="165" fontId="9" fillId="0" borderId="21" xfId="59" applyNumberFormat="1" applyFont="1" applyBorder="1" applyAlignment="1" applyProtection="1">
      <alignment horizontal="right" vertical="center" wrapText="1"/>
      <protection hidden="1"/>
    </xf>
    <xf numFmtId="0" fontId="0" fillId="0" borderId="18" xfId="0" applyFont="1" applyBorder="1" applyAlignment="1" applyProtection="1">
      <alignment/>
      <protection hidden="1"/>
    </xf>
    <xf numFmtId="2" fontId="0" fillId="0" borderId="15" xfId="0" applyNumberFormat="1" applyFont="1" applyBorder="1" applyAlignment="1" applyProtection="1">
      <alignment/>
      <protection hidden="1"/>
    </xf>
    <xf numFmtId="165" fontId="9" fillId="0" borderId="14" xfId="59" applyNumberFormat="1" applyFont="1" applyBorder="1" applyAlignment="1" applyProtection="1">
      <alignment horizontal="right" vertical="center" wrapText="1"/>
      <protection hidden="1"/>
    </xf>
    <xf numFmtId="165" fontId="11" fillId="0" borderId="14" xfId="59" applyNumberFormat="1" applyFont="1" applyBorder="1" applyAlignment="1" applyProtection="1">
      <alignment horizontal="right" vertical="center" wrapText="1"/>
      <protection hidden="1"/>
    </xf>
    <xf numFmtId="0" fontId="0" fillId="0" borderId="16" xfId="0" applyFont="1" applyFill="1" applyBorder="1" applyAlignment="1" applyProtection="1">
      <alignment/>
      <protection hidden="1"/>
    </xf>
    <xf numFmtId="2" fontId="0" fillId="0" borderId="14" xfId="0" applyNumberFormat="1" applyFont="1" applyFill="1" applyBorder="1" applyAlignment="1" applyProtection="1">
      <alignment/>
      <protection hidden="1"/>
    </xf>
    <xf numFmtId="165" fontId="11" fillId="0" borderId="14" xfId="59" applyNumberFormat="1" applyFont="1" applyFill="1" applyBorder="1" applyAlignment="1" applyProtection="1">
      <alignment horizontal="right" vertical="center" wrapText="1"/>
      <protection hidden="1"/>
    </xf>
    <xf numFmtId="2" fontId="9" fillId="0" borderId="24" xfId="0" applyNumberFormat="1" applyFont="1" applyFill="1" applyBorder="1" applyAlignment="1" applyProtection="1">
      <alignment/>
      <protection hidden="1"/>
    </xf>
    <xf numFmtId="0" fontId="0" fillId="0" borderId="0" xfId="0" applyFont="1" applyFill="1" applyAlignment="1" applyProtection="1">
      <alignment/>
      <protection hidden="1"/>
    </xf>
    <xf numFmtId="165" fontId="9" fillId="0" borderId="14" xfId="0" applyNumberFormat="1" applyFont="1" applyFill="1" applyBorder="1" applyAlignment="1" applyProtection="1">
      <alignment horizontal="right" vertical="center" wrapText="1"/>
      <protection hidden="1"/>
    </xf>
    <xf numFmtId="0" fontId="9" fillId="0" borderId="17" xfId="0" applyFont="1" applyBorder="1" applyAlignment="1" applyProtection="1">
      <alignment/>
      <protection hidden="1"/>
    </xf>
    <xf numFmtId="165" fontId="9" fillId="0" borderId="11" xfId="0" applyNumberFormat="1" applyFont="1" applyFill="1" applyBorder="1" applyAlignment="1" applyProtection="1">
      <alignment horizontal="right" vertical="center" wrapText="1"/>
      <protection hidden="1"/>
    </xf>
    <xf numFmtId="0" fontId="9" fillId="0" borderId="18" xfId="0" applyFont="1" applyBorder="1" applyAlignment="1" applyProtection="1">
      <alignment/>
      <protection hidden="1"/>
    </xf>
    <xf numFmtId="2" fontId="9" fillId="0" borderId="15" xfId="0" applyNumberFormat="1" applyFont="1" applyBorder="1" applyAlignment="1" applyProtection="1">
      <alignment horizontal="left"/>
      <protection hidden="1"/>
    </xf>
    <xf numFmtId="0" fontId="18" fillId="0" borderId="0" xfId="0" applyFont="1" applyFill="1" applyAlignment="1" applyProtection="1">
      <alignment vertical="top"/>
      <protection hidden="1"/>
    </xf>
    <xf numFmtId="0" fontId="11" fillId="0" borderId="21" xfId="0" applyFont="1" applyBorder="1" applyAlignment="1" applyProtection="1">
      <alignment horizontal="center" wrapText="1"/>
      <protection hidden="1"/>
    </xf>
    <xf numFmtId="2" fontId="11" fillId="0" borderId="22" xfId="0" applyNumberFormat="1" applyFont="1" applyBorder="1" applyAlignment="1" applyProtection="1">
      <alignment horizontal="center"/>
      <protection hidden="1"/>
    </xf>
    <xf numFmtId="165" fontId="11" fillId="0" borderId="21" xfId="0" applyNumberFormat="1" applyFont="1" applyBorder="1" applyAlignment="1" applyProtection="1">
      <alignment horizontal="center" wrapText="1"/>
      <protection hidden="1"/>
    </xf>
    <xf numFmtId="2" fontId="11" fillId="0" borderId="23" xfId="0" applyNumberFormat="1" applyFont="1" applyBorder="1" applyAlignment="1" applyProtection="1">
      <alignment horizontal="center" wrapText="1"/>
      <protection hidden="1"/>
    </xf>
    <xf numFmtId="0" fontId="9" fillId="0" borderId="0" xfId="0" applyFont="1" applyFill="1" applyAlignment="1" applyProtection="1">
      <alignment vertical="top" wrapText="1"/>
      <protection hidden="1"/>
    </xf>
    <xf numFmtId="0" fontId="0" fillId="0" borderId="11" xfId="0" applyFont="1" applyBorder="1" applyAlignment="1" applyProtection="1">
      <alignment/>
      <protection hidden="1"/>
    </xf>
    <xf numFmtId="2" fontId="0" fillId="0" borderId="10" xfId="0" applyNumberFormat="1" applyFont="1" applyBorder="1" applyAlignment="1" applyProtection="1">
      <alignment/>
      <protection hidden="1"/>
    </xf>
    <xf numFmtId="2" fontId="9" fillId="0" borderId="0" xfId="0" applyNumberFormat="1" applyFont="1" applyBorder="1" applyAlignment="1" applyProtection="1">
      <alignment horizontal="left"/>
      <protection hidden="1"/>
    </xf>
    <xf numFmtId="0" fontId="9" fillId="0" borderId="0" xfId="0" applyFont="1" applyAlignment="1" applyProtection="1">
      <alignment vertical="top"/>
      <protection hidden="1"/>
    </xf>
    <xf numFmtId="0" fontId="9" fillId="0" borderId="21" xfId="0" applyFont="1" applyBorder="1" applyAlignment="1" applyProtection="1">
      <alignment horizontal="left"/>
      <protection hidden="1"/>
    </xf>
    <xf numFmtId="2" fontId="9" fillId="0" borderId="22" xfId="0" applyNumberFormat="1" applyFont="1" applyBorder="1" applyAlignment="1" applyProtection="1">
      <alignment horizontal="left"/>
      <protection hidden="1"/>
    </xf>
    <xf numFmtId="2" fontId="0" fillId="0" borderId="12" xfId="0" applyNumberFormat="1" applyFont="1" applyBorder="1" applyAlignment="1" applyProtection="1">
      <alignment/>
      <protection hidden="1"/>
    </xf>
    <xf numFmtId="165" fontId="9" fillId="0" borderId="15" xfId="0" applyNumberFormat="1" applyFont="1" applyFill="1" applyBorder="1" applyAlignment="1" applyProtection="1">
      <alignment horizontal="right" vertical="center" wrapText="1"/>
      <protection hidden="1"/>
    </xf>
    <xf numFmtId="2" fontId="9" fillId="0" borderId="12" xfId="0" applyNumberFormat="1" applyFont="1" applyBorder="1" applyAlignment="1" applyProtection="1">
      <alignment horizontal="left"/>
      <protection hidden="1"/>
    </xf>
    <xf numFmtId="165" fontId="9" fillId="0" borderId="21" xfId="0" applyNumberFormat="1" applyFont="1" applyFill="1" applyBorder="1" applyAlignment="1" applyProtection="1">
      <alignment horizontal="right" vertical="center" wrapText="1"/>
      <protection hidden="1"/>
    </xf>
    <xf numFmtId="2" fontId="0" fillId="0" borderId="0" xfId="0" applyNumberFormat="1" applyFont="1" applyBorder="1" applyAlignment="1" applyProtection="1">
      <alignment/>
      <protection hidden="1"/>
    </xf>
    <xf numFmtId="2" fontId="9" fillId="0" borderId="10" xfId="0" applyNumberFormat="1" applyFont="1" applyBorder="1" applyAlignment="1" applyProtection="1">
      <alignment horizontal="left"/>
      <protection hidden="1"/>
    </xf>
    <xf numFmtId="0" fontId="9" fillId="0" borderId="14" xfId="0" applyFont="1" applyFill="1" applyBorder="1" applyAlignment="1" applyProtection="1">
      <alignment horizontal="left" wrapText="1"/>
      <protection hidden="1"/>
    </xf>
    <xf numFmtId="2" fontId="9" fillId="0" borderId="0" xfId="0" applyNumberFormat="1" applyFont="1" applyFill="1" applyBorder="1" applyAlignment="1" applyProtection="1">
      <alignment horizontal="left" wrapText="1"/>
      <protection hidden="1"/>
    </xf>
    <xf numFmtId="0" fontId="9" fillId="0" borderId="15" xfId="0" applyFont="1" applyFill="1" applyBorder="1" applyAlignment="1" applyProtection="1">
      <alignment horizontal="left" wrapText="1"/>
      <protection hidden="1"/>
    </xf>
    <xf numFmtId="2" fontId="9" fillId="0" borderId="12" xfId="0" applyNumberFormat="1" applyFont="1" applyFill="1" applyBorder="1" applyAlignment="1" applyProtection="1">
      <alignment horizontal="left" wrapText="1"/>
      <protection hidden="1"/>
    </xf>
    <xf numFmtId="0" fontId="0" fillId="0" borderId="17" xfId="0" applyFont="1" applyBorder="1" applyAlignment="1" applyProtection="1">
      <alignment/>
      <protection hidden="1"/>
    </xf>
    <xf numFmtId="2" fontId="0" fillId="0" borderId="11" xfId="0" applyNumberFormat="1" applyFont="1" applyBorder="1" applyAlignment="1" applyProtection="1">
      <alignment/>
      <protection hidden="1"/>
    </xf>
    <xf numFmtId="165" fontId="9" fillId="0" borderId="10" xfId="0" applyNumberFormat="1" applyFont="1" applyFill="1" applyBorder="1" applyAlignment="1" applyProtection="1">
      <alignment horizontal="right" vertical="center" wrapText="1"/>
      <protection hidden="1"/>
    </xf>
    <xf numFmtId="0" fontId="9" fillId="0" borderId="12" xfId="0" applyFont="1" applyBorder="1" applyAlignment="1" applyProtection="1">
      <alignment/>
      <protection hidden="1"/>
    </xf>
    <xf numFmtId="165" fontId="9" fillId="0" borderId="12" xfId="0" applyNumberFormat="1" applyFont="1" applyFill="1" applyBorder="1" applyAlignment="1" applyProtection="1">
      <alignment horizontal="right" vertical="center" wrapText="1"/>
      <protection hidden="1"/>
    </xf>
    <xf numFmtId="0" fontId="9" fillId="0" borderId="12" xfId="0" applyFont="1" applyFill="1" applyBorder="1" applyAlignment="1" applyProtection="1">
      <alignment vertical="top" wrapText="1"/>
      <protection hidden="1"/>
    </xf>
    <xf numFmtId="0" fontId="8" fillId="0" borderId="18" xfId="0" applyFont="1" applyFill="1" applyBorder="1" applyAlignment="1" applyProtection="1">
      <alignment vertical="top" wrapText="1"/>
      <protection hidden="1"/>
    </xf>
    <xf numFmtId="2" fontId="8" fillId="0" borderId="15" xfId="0" applyNumberFormat="1" applyFont="1" applyFill="1" applyBorder="1" applyAlignment="1" applyProtection="1">
      <alignment vertical="top" wrapText="1"/>
      <protection hidden="1"/>
    </xf>
    <xf numFmtId="0" fontId="9" fillId="0" borderId="12" xfId="0" applyFont="1" applyFill="1" applyBorder="1" applyAlignment="1" applyProtection="1">
      <alignment horizontal="center" vertical="center" wrapText="1"/>
      <protection hidden="1"/>
    </xf>
    <xf numFmtId="2" fontId="9" fillId="0" borderId="15" xfId="0" applyNumberFormat="1" applyFont="1" applyFill="1" applyBorder="1" applyAlignment="1" applyProtection="1">
      <alignment vertical="top" wrapText="1"/>
      <protection hidden="1"/>
    </xf>
    <xf numFmtId="0" fontId="8" fillId="0" borderId="0" xfId="0" applyFont="1" applyFill="1" applyAlignment="1" applyProtection="1">
      <alignment vertical="top" wrapText="1"/>
      <protection hidden="1"/>
    </xf>
    <xf numFmtId="2" fontId="9" fillId="0" borderId="14" xfId="0" applyNumberFormat="1" applyFont="1" applyFill="1" applyBorder="1" applyAlignment="1" applyProtection="1">
      <alignment horizontal="left"/>
      <protection hidden="1"/>
    </xf>
    <xf numFmtId="0" fontId="10" fillId="0" borderId="0" xfId="0" applyFont="1" applyAlignment="1" applyProtection="1">
      <alignment horizontal="centerContinuous"/>
      <protection hidden="1"/>
    </xf>
    <xf numFmtId="2" fontId="20" fillId="0" borderId="20" xfId="0" applyNumberFormat="1" applyFont="1" applyBorder="1" applyAlignment="1" applyProtection="1">
      <alignment horizontal="center"/>
      <protection hidden="1"/>
    </xf>
    <xf numFmtId="2" fontId="21" fillId="0" borderId="21" xfId="59" applyNumberFormat="1" applyFont="1" applyBorder="1" applyAlignment="1" applyProtection="1">
      <alignment horizontal="left" wrapText="1"/>
      <protection hidden="1"/>
    </xf>
    <xf numFmtId="3" fontId="11" fillId="0" borderId="22" xfId="59" applyNumberFormat="1" applyFont="1" applyBorder="1" applyAlignment="1" applyProtection="1">
      <alignment horizontal="center" vertical="center" wrapText="1"/>
      <protection hidden="1"/>
    </xf>
    <xf numFmtId="0" fontId="0" fillId="0" borderId="18" xfId="0" applyFont="1" applyBorder="1" applyAlignment="1" applyProtection="1">
      <alignment vertical="top"/>
      <protection hidden="1"/>
    </xf>
    <xf numFmtId="2" fontId="0" fillId="0" borderId="15" xfId="0" applyNumberFormat="1" applyFont="1" applyBorder="1" applyAlignment="1" applyProtection="1">
      <alignment vertical="top"/>
      <protection hidden="1"/>
    </xf>
    <xf numFmtId="3" fontId="11" fillId="0" borderId="12" xfId="59" applyNumberFormat="1" applyFont="1" applyBorder="1" applyAlignment="1" applyProtection="1">
      <alignment vertical="top" wrapText="1"/>
      <protection hidden="1"/>
    </xf>
    <xf numFmtId="2" fontId="9" fillId="0" borderId="15" xfId="0" applyNumberFormat="1" applyFont="1" applyBorder="1" applyAlignment="1" applyProtection="1">
      <alignment vertical="top"/>
      <protection hidden="1"/>
    </xf>
    <xf numFmtId="0" fontId="0" fillId="0" borderId="0" xfId="0" applyFont="1" applyAlignment="1" applyProtection="1">
      <alignment vertical="top"/>
      <protection hidden="1"/>
    </xf>
    <xf numFmtId="0" fontId="9" fillId="0" borderId="18" xfId="0" applyFont="1" applyBorder="1" applyAlignment="1" applyProtection="1">
      <alignment/>
      <protection hidden="1"/>
    </xf>
    <xf numFmtId="0" fontId="0" fillId="0" borderId="16" xfId="0" applyFont="1" applyBorder="1" applyAlignment="1" applyProtection="1">
      <alignment vertical="top"/>
      <protection hidden="1"/>
    </xf>
    <xf numFmtId="2" fontId="0" fillId="0" borderId="14" xfId="0" applyNumberFormat="1" applyFont="1" applyBorder="1" applyAlignment="1" applyProtection="1">
      <alignment vertical="top"/>
      <protection hidden="1"/>
    </xf>
    <xf numFmtId="3" fontId="11" fillId="0" borderId="14" xfId="59" applyNumberFormat="1" applyFont="1" applyBorder="1" applyAlignment="1" applyProtection="1">
      <alignment vertical="top" wrapText="1"/>
      <protection hidden="1"/>
    </xf>
    <xf numFmtId="2" fontId="9" fillId="0" borderId="24" xfId="0" applyNumberFormat="1" applyFont="1" applyBorder="1" applyAlignment="1" applyProtection="1">
      <alignment vertical="top"/>
      <protection hidden="1"/>
    </xf>
    <xf numFmtId="0" fontId="9" fillId="0" borderId="17" xfId="0" applyFont="1" applyBorder="1" applyAlignment="1" applyProtection="1">
      <alignment/>
      <protection hidden="1"/>
    </xf>
    <xf numFmtId="0" fontId="9" fillId="0" borderId="16" xfId="0" applyFont="1" applyBorder="1" applyAlignment="1" applyProtection="1">
      <alignment/>
      <protection hidden="1"/>
    </xf>
    <xf numFmtId="165" fontId="9" fillId="0" borderId="11" xfId="59" applyNumberFormat="1" applyFont="1" applyBorder="1" applyAlignment="1" applyProtection="1">
      <alignment horizontal="right" vertical="center" wrapText="1"/>
      <protection hidden="1"/>
    </xf>
    <xf numFmtId="0" fontId="9" fillId="0" borderId="18" xfId="0" applyFont="1" applyBorder="1" applyAlignment="1" applyProtection="1">
      <alignment horizontal="left"/>
      <protection hidden="1"/>
    </xf>
    <xf numFmtId="165" fontId="11" fillId="0" borderId="21" xfId="0" applyNumberFormat="1" applyFont="1" applyBorder="1" applyAlignment="1" applyProtection="1">
      <alignment horizontal="center" vertical="center" wrapText="1"/>
      <protection hidden="1"/>
    </xf>
    <xf numFmtId="0" fontId="0" fillId="0" borderId="11" xfId="0" applyFont="1" applyBorder="1" applyAlignment="1" applyProtection="1">
      <alignment vertical="top"/>
      <protection hidden="1"/>
    </xf>
    <xf numFmtId="2" fontId="0" fillId="0" borderId="10" xfId="0" applyNumberFormat="1" applyFont="1" applyBorder="1" applyAlignment="1" applyProtection="1">
      <alignment vertical="top"/>
      <protection hidden="1"/>
    </xf>
    <xf numFmtId="3" fontId="11" fillId="0" borderId="11" xfId="59" applyNumberFormat="1" applyFont="1" applyBorder="1" applyAlignment="1" applyProtection="1">
      <alignment vertical="top" wrapText="1"/>
      <protection hidden="1"/>
    </xf>
    <xf numFmtId="2" fontId="9" fillId="0" borderId="13" xfId="0" applyNumberFormat="1" applyFont="1" applyBorder="1" applyAlignment="1" applyProtection="1">
      <alignment vertical="top"/>
      <protection hidden="1"/>
    </xf>
    <xf numFmtId="0" fontId="9" fillId="0" borderId="11" xfId="0" applyFont="1" applyBorder="1" applyAlignment="1" applyProtection="1">
      <alignment/>
      <protection hidden="1"/>
    </xf>
    <xf numFmtId="2" fontId="9" fillId="0" borderId="10" xfId="0" applyNumberFormat="1" applyFont="1" applyFill="1" applyBorder="1" applyAlignment="1" applyProtection="1">
      <alignment horizontal="left"/>
      <protection hidden="1"/>
    </xf>
    <xf numFmtId="2" fontId="9" fillId="0" borderId="0" xfId="0" applyNumberFormat="1" applyFont="1" applyFill="1" applyBorder="1" applyAlignment="1" applyProtection="1">
      <alignment horizontal="left"/>
      <protection hidden="1"/>
    </xf>
    <xf numFmtId="0" fontId="0" fillId="0" borderId="15" xfId="0" applyFont="1" applyBorder="1" applyAlignment="1" applyProtection="1">
      <alignment vertical="top"/>
      <protection hidden="1"/>
    </xf>
    <xf numFmtId="2" fontId="0" fillId="0" borderId="12" xfId="0" applyNumberFormat="1" applyFont="1" applyBorder="1" applyAlignment="1" applyProtection="1">
      <alignment vertical="top"/>
      <protection hidden="1"/>
    </xf>
    <xf numFmtId="3" fontId="11" fillId="0" borderId="15" xfId="59" applyNumberFormat="1" applyFont="1" applyBorder="1" applyAlignment="1" applyProtection="1">
      <alignment vertical="top" wrapText="1"/>
      <protection hidden="1"/>
    </xf>
    <xf numFmtId="2" fontId="9" fillId="0" borderId="19" xfId="0" applyNumberFormat="1" applyFont="1" applyBorder="1" applyAlignment="1" applyProtection="1">
      <alignment vertical="top"/>
      <protection hidden="1"/>
    </xf>
    <xf numFmtId="0" fontId="9" fillId="0" borderId="14" xfId="0" applyFont="1" applyBorder="1" applyAlignment="1" applyProtection="1">
      <alignment/>
      <protection hidden="1"/>
    </xf>
    <xf numFmtId="0" fontId="9" fillId="0" borderId="22" xfId="0" applyFont="1" applyBorder="1" applyAlignment="1" applyProtection="1">
      <alignment horizontal="left"/>
      <protection hidden="1"/>
    </xf>
    <xf numFmtId="2" fontId="9" fillId="0" borderId="22" xfId="0" applyNumberFormat="1" applyFont="1" applyBorder="1" applyAlignment="1" applyProtection="1">
      <alignment/>
      <protection hidden="1"/>
    </xf>
    <xf numFmtId="0" fontId="0" fillId="0" borderId="0" xfId="0" applyBorder="1" applyAlignment="1" applyProtection="1">
      <alignment/>
      <protection hidden="1"/>
    </xf>
    <xf numFmtId="2" fontId="9" fillId="0" borderId="0" xfId="0" applyNumberFormat="1" applyFont="1" applyBorder="1" applyAlignment="1" applyProtection="1">
      <alignment/>
      <protection hidden="1"/>
    </xf>
    <xf numFmtId="0" fontId="11" fillId="0" borderId="17" xfId="0" applyFont="1" applyBorder="1" applyAlignment="1" applyProtection="1">
      <alignment horizontal="center" wrapText="1"/>
      <protection hidden="1"/>
    </xf>
    <xf numFmtId="2" fontId="11" fillId="0" borderId="11" xfId="0" applyNumberFormat="1" applyFont="1" applyBorder="1" applyAlignment="1" applyProtection="1">
      <alignment horizontal="center"/>
      <protection hidden="1"/>
    </xf>
    <xf numFmtId="165" fontId="11" fillId="0" borderId="11" xfId="0" applyNumberFormat="1" applyFont="1" applyBorder="1" applyAlignment="1" applyProtection="1">
      <alignment horizontal="center" wrapText="1"/>
      <protection hidden="1"/>
    </xf>
    <xf numFmtId="0" fontId="0" fillId="0" borderId="14" xfId="0" applyFont="1" applyBorder="1" applyAlignment="1" applyProtection="1">
      <alignment/>
      <protection hidden="1"/>
    </xf>
    <xf numFmtId="165" fontId="9" fillId="0" borderId="14" xfId="59" applyNumberFormat="1" applyFont="1" applyBorder="1" applyAlignment="1" applyProtection="1">
      <alignment horizontal="right" vertical="center" wrapText="1"/>
      <protection hidden="1"/>
    </xf>
    <xf numFmtId="0" fontId="9" fillId="0" borderId="16" xfId="0" applyFont="1" applyFill="1" applyBorder="1" applyAlignment="1" applyProtection="1">
      <alignment horizontal="left"/>
      <protection hidden="1"/>
    </xf>
    <xf numFmtId="165" fontId="9" fillId="0" borderId="14" xfId="59" applyNumberFormat="1" applyFont="1" applyFill="1" applyBorder="1" applyAlignment="1" applyProtection="1">
      <alignment horizontal="right" vertical="center" wrapText="1"/>
      <protection hidden="1"/>
    </xf>
    <xf numFmtId="0" fontId="0" fillId="0" borderId="0" xfId="0" applyFill="1" applyAlignment="1" applyProtection="1">
      <alignment/>
      <protection hidden="1"/>
    </xf>
    <xf numFmtId="0" fontId="9" fillId="0" borderId="0" xfId="0" applyFont="1" applyFill="1" applyAlignment="1" applyProtection="1">
      <alignment vertical="top"/>
      <protection hidden="1"/>
    </xf>
    <xf numFmtId="0" fontId="9" fillId="0" borderId="16" xfId="0" applyFont="1" applyFill="1" applyBorder="1" applyAlignment="1" applyProtection="1">
      <alignment/>
      <protection hidden="1"/>
    </xf>
    <xf numFmtId="0" fontId="9" fillId="0" borderId="17" xfId="0" applyFont="1" applyFill="1" applyBorder="1" applyAlignment="1" applyProtection="1">
      <alignment/>
      <protection hidden="1"/>
    </xf>
    <xf numFmtId="2" fontId="9" fillId="0" borderId="14" xfId="0" applyNumberFormat="1" applyFont="1" applyFill="1" applyBorder="1" applyAlignment="1" applyProtection="1">
      <alignment horizontal="right" vertical="center" wrapText="1"/>
      <protection hidden="1"/>
    </xf>
    <xf numFmtId="0" fontId="0" fillId="0" borderId="16" xfId="0" applyFill="1" applyBorder="1" applyAlignment="1" applyProtection="1">
      <alignment/>
      <protection hidden="1"/>
    </xf>
    <xf numFmtId="2" fontId="0" fillId="0" borderId="14" xfId="0" applyNumberFormat="1" applyFill="1" applyBorder="1" applyAlignment="1" applyProtection="1">
      <alignment/>
      <protection hidden="1"/>
    </xf>
    <xf numFmtId="165" fontId="9" fillId="0" borderId="14" xfId="0" applyNumberFormat="1" applyFont="1" applyFill="1" applyBorder="1" applyAlignment="1" applyProtection="1">
      <alignment horizontal="right" vertical="center" wrapText="1"/>
      <protection hidden="1"/>
    </xf>
    <xf numFmtId="0" fontId="0" fillId="0" borderId="18" xfId="0" applyFill="1" applyBorder="1" applyAlignment="1" applyProtection="1">
      <alignment/>
      <protection hidden="1"/>
    </xf>
    <xf numFmtId="2" fontId="0" fillId="0" borderId="15" xfId="0" applyNumberFormat="1" applyFill="1" applyBorder="1" applyAlignment="1" applyProtection="1">
      <alignment/>
      <protection hidden="1"/>
    </xf>
    <xf numFmtId="165" fontId="9" fillId="0" borderId="15" xfId="0" applyNumberFormat="1" applyFont="1" applyFill="1" applyBorder="1" applyAlignment="1" applyProtection="1">
      <alignment horizontal="right" vertical="center" wrapText="1"/>
      <protection hidden="1"/>
    </xf>
    <xf numFmtId="2" fontId="9" fillId="0" borderId="19" xfId="0" applyNumberFormat="1" applyFont="1" applyFill="1" applyBorder="1" applyAlignment="1" applyProtection="1">
      <alignment/>
      <protection hidden="1"/>
    </xf>
    <xf numFmtId="0" fontId="9" fillId="0" borderId="18" xfId="0" applyFont="1" applyFill="1" applyBorder="1" applyAlignment="1" applyProtection="1">
      <alignment horizontal="left"/>
      <protection hidden="1"/>
    </xf>
    <xf numFmtId="2" fontId="9" fillId="0" borderId="15" xfId="0" applyNumberFormat="1" applyFont="1" applyFill="1" applyBorder="1" applyAlignment="1" applyProtection="1">
      <alignment horizontal="left"/>
      <protection hidden="1"/>
    </xf>
    <xf numFmtId="2" fontId="9" fillId="0" borderId="22" xfId="0" applyNumberFormat="1" applyFont="1" applyFill="1" applyBorder="1" applyAlignment="1" applyProtection="1">
      <alignment horizontal="left"/>
      <protection hidden="1"/>
    </xf>
    <xf numFmtId="165" fontId="9" fillId="0" borderId="21" xfId="59" applyNumberFormat="1" applyFont="1" applyFill="1" applyBorder="1" applyAlignment="1" applyProtection="1">
      <alignment horizontal="right" vertical="center" wrapText="1"/>
      <protection hidden="1"/>
    </xf>
    <xf numFmtId="2" fontId="9" fillId="0" borderId="23" xfId="0" applyNumberFormat="1" applyFont="1" applyFill="1" applyBorder="1" applyAlignment="1" applyProtection="1">
      <alignment/>
      <protection hidden="1"/>
    </xf>
    <xf numFmtId="0" fontId="0" fillId="0" borderId="14" xfId="0" applyFill="1" applyBorder="1" applyAlignment="1" applyProtection="1">
      <alignment/>
      <protection hidden="1"/>
    </xf>
    <xf numFmtId="2" fontId="0" fillId="0" borderId="0" xfId="0" applyNumberFormat="1" applyFill="1" applyBorder="1" applyAlignment="1" applyProtection="1">
      <alignment/>
      <protection hidden="1"/>
    </xf>
    <xf numFmtId="0" fontId="9" fillId="0" borderId="11" xfId="0" applyFont="1" applyFill="1" applyBorder="1" applyAlignment="1" applyProtection="1">
      <alignment horizontal="left"/>
      <protection hidden="1"/>
    </xf>
    <xf numFmtId="0" fontId="9" fillId="0" borderId="14" xfId="0" applyFont="1" applyFill="1" applyBorder="1" applyAlignment="1" applyProtection="1">
      <alignment horizontal="left"/>
      <protection hidden="1"/>
    </xf>
    <xf numFmtId="0" fontId="0" fillId="0" borderId="15" xfId="0" applyFill="1" applyBorder="1" applyAlignment="1" applyProtection="1">
      <alignment/>
      <protection hidden="1"/>
    </xf>
    <xf numFmtId="2" fontId="0" fillId="0" borderId="12" xfId="0" applyNumberFormat="1" applyFill="1" applyBorder="1" applyAlignment="1" applyProtection="1">
      <alignment/>
      <protection hidden="1"/>
    </xf>
    <xf numFmtId="0" fontId="9" fillId="0" borderId="15" xfId="0" applyFont="1" applyFill="1" applyBorder="1" applyAlignment="1" applyProtection="1">
      <alignment horizontal="left"/>
      <protection hidden="1"/>
    </xf>
    <xf numFmtId="2" fontId="9" fillId="0" borderId="12" xfId="0" applyNumberFormat="1" applyFont="1" applyFill="1" applyBorder="1" applyAlignment="1" applyProtection="1">
      <alignment horizontal="left"/>
      <protection hidden="1"/>
    </xf>
    <xf numFmtId="0" fontId="9" fillId="0" borderId="20" xfId="0" applyFont="1" applyFill="1" applyBorder="1" applyAlignment="1" applyProtection="1">
      <alignment horizontal="left" wrapText="1"/>
      <protection hidden="1"/>
    </xf>
    <xf numFmtId="165" fontId="9" fillId="0" borderId="23" xfId="59" applyNumberFormat="1" applyFont="1" applyFill="1" applyBorder="1" applyAlignment="1" applyProtection="1">
      <alignment horizontal="right" vertical="center" wrapText="1"/>
      <protection hidden="1"/>
    </xf>
    <xf numFmtId="3" fontId="11" fillId="0" borderId="24" xfId="59" applyNumberFormat="1" applyFont="1" applyFill="1" applyBorder="1" applyAlignment="1" applyProtection="1">
      <alignment/>
      <protection hidden="1"/>
    </xf>
    <xf numFmtId="165" fontId="9" fillId="0" borderId="24" xfId="59" applyNumberFormat="1" applyFont="1" applyFill="1" applyBorder="1" applyAlignment="1" applyProtection="1">
      <alignment horizontal="right" vertical="center" wrapText="1"/>
      <protection hidden="1"/>
    </xf>
    <xf numFmtId="165" fontId="15" fillId="0" borderId="24" xfId="0" applyNumberFormat="1" applyFont="1" applyFill="1" applyBorder="1" applyAlignment="1" applyProtection="1">
      <alignment horizontal="right" vertical="center" wrapText="1"/>
      <protection hidden="1"/>
    </xf>
    <xf numFmtId="0" fontId="19" fillId="0" borderId="0" xfId="0" applyFont="1" applyFill="1" applyAlignment="1" applyProtection="1">
      <alignment vertical="top" wrapText="1"/>
      <protection hidden="1"/>
    </xf>
    <xf numFmtId="0" fontId="9" fillId="0" borderId="0" xfId="0" applyFont="1" applyFill="1" applyAlignment="1" applyProtection="1">
      <alignment vertical="top"/>
      <protection hidden="1"/>
    </xf>
    <xf numFmtId="165" fontId="9" fillId="0" borderId="19" xfId="59" applyNumberFormat="1" applyFont="1" applyFill="1" applyBorder="1" applyAlignment="1" applyProtection="1">
      <alignment horizontal="right" vertical="center" wrapText="1"/>
      <protection hidden="1"/>
    </xf>
    <xf numFmtId="2" fontId="9" fillId="0" borderId="11" xfId="0" applyNumberFormat="1" applyFont="1" applyFill="1" applyBorder="1" applyAlignment="1" applyProtection="1">
      <alignment/>
      <protection hidden="1"/>
    </xf>
    <xf numFmtId="0" fontId="16" fillId="0" borderId="0" xfId="0" applyFont="1" applyFill="1" applyAlignment="1" applyProtection="1">
      <alignment vertical="top" wrapText="1"/>
      <protection hidden="1"/>
    </xf>
    <xf numFmtId="0" fontId="6" fillId="0" borderId="0" xfId="0" applyFont="1" applyAlignment="1" applyProtection="1">
      <alignment/>
      <protection hidden="1"/>
    </xf>
    <xf numFmtId="0" fontId="0" fillId="0" borderId="17" xfId="0" applyFont="1" applyBorder="1" applyAlignment="1" applyProtection="1">
      <alignment/>
      <protection hidden="1"/>
    </xf>
    <xf numFmtId="2" fontId="0" fillId="0" borderId="11" xfId="0" applyNumberFormat="1" applyFont="1" applyBorder="1" applyAlignment="1" applyProtection="1">
      <alignment/>
      <protection hidden="1"/>
    </xf>
    <xf numFmtId="3" fontId="11" fillId="0" borderId="11" xfId="0" applyNumberFormat="1" applyFont="1" applyBorder="1" applyAlignment="1" applyProtection="1">
      <alignment horizontal="center" vertical="center" wrapText="1"/>
      <protection hidden="1"/>
    </xf>
    <xf numFmtId="0" fontId="9" fillId="0" borderId="20" xfId="0" applyFont="1" applyFill="1" applyBorder="1" applyAlignment="1" applyProtection="1">
      <alignment horizontal="left"/>
      <protection hidden="1"/>
    </xf>
    <xf numFmtId="165" fontId="9" fillId="0" borderId="21" xfId="59" applyNumberFormat="1" applyFont="1" applyFill="1" applyBorder="1" applyAlignment="1" applyProtection="1">
      <alignment horizontal="right" vertical="center" wrapText="1"/>
      <protection hidden="1"/>
    </xf>
    <xf numFmtId="3" fontId="11" fillId="0" borderId="15" xfId="0" applyNumberFormat="1" applyFont="1" applyBorder="1" applyAlignment="1" applyProtection="1">
      <alignment horizontal="center" vertical="center" wrapText="1"/>
      <protection hidden="1"/>
    </xf>
    <xf numFmtId="165" fontId="9" fillId="0" borderId="14" xfId="59" applyNumberFormat="1" applyFont="1" applyFill="1" applyBorder="1" applyAlignment="1" applyProtection="1">
      <alignment horizontal="right" vertical="center" wrapText="1"/>
      <protection hidden="1"/>
    </xf>
    <xf numFmtId="0" fontId="9" fillId="0" borderId="0" xfId="50" applyFont="1" applyFill="1" applyBorder="1" applyAlignment="1" applyProtection="1">
      <alignment vertical="top" wrapText="1"/>
      <protection hidden="1"/>
    </xf>
    <xf numFmtId="165" fontId="2" fillId="0" borderId="15" xfId="0" applyNumberFormat="1" applyFont="1" applyFill="1" applyBorder="1" applyAlignment="1" applyProtection="1">
      <alignment horizontal="right" vertical="center" wrapText="1"/>
      <protection hidden="1"/>
    </xf>
    <xf numFmtId="0" fontId="9" fillId="0" borderId="21" xfId="0" applyFont="1" applyFill="1" applyBorder="1" applyAlignment="1" applyProtection="1">
      <alignment horizontal="left" wrapText="1"/>
      <protection hidden="1"/>
    </xf>
    <xf numFmtId="165" fontId="2" fillId="0" borderId="21" xfId="0" applyNumberFormat="1" applyFont="1" applyFill="1" applyBorder="1" applyAlignment="1" applyProtection="1">
      <alignment horizontal="right" vertical="center" wrapText="1"/>
      <protection hidden="1"/>
    </xf>
    <xf numFmtId="0" fontId="0" fillId="0" borderId="14" xfId="0" applyBorder="1" applyAlignment="1" applyProtection="1">
      <alignment/>
      <protection hidden="1"/>
    </xf>
    <xf numFmtId="2" fontId="0" fillId="0" borderId="0" xfId="0" applyNumberFormat="1" applyBorder="1" applyAlignment="1" applyProtection="1">
      <alignment/>
      <protection hidden="1"/>
    </xf>
    <xf numFmtId="165" fontId="2" fillId="0" borderId="14" xfId="0" applyNumberFormat="1" applyFont="1" applyFill="1" applyBorder="1" applyAlignment="1" applyProtection="1">
      <alignment horizontal="right" vertical="center" wrapText="1"/>
      <protection hidden="1"/>
    </xf>
    <xf numFmtId="0" fontId="9" fillId="0" borderId="11" xfId="0" applyFont="1" applyFill="1" applyBorder="1" applyAlignment="1" applyProtection="1">
      <alignment horizontal="left" wrapText="1"/>
      <protection hidden="1"/>
    </xf>
    <xf numFmtId="0" fontId="0" fillId="0" borderId="0" xfId="0" applyFont="1" applyBorder="1" applyAlignment="1" applyProtection="1">
      <alignment horizontal="left" vertical="top"/>
      <protection hidden="1"/>
    </xf>
    <xf numFmtId="0" fontId="9" fillId="0" borderId="0" xfId="0" applyFont="1" applyFill="1" applyAlignment="1" applyProtection="1">
      <alignment vertical="top" wrapText="1"/>
      <protection hidden="1"/>
    </xf>
    <xf numFmtId="0" fontId="0" fillId="0" borderId="14" xfId="0" applyFont="1" applyBorder="1" applyAlignment="1" applyProtection="1">
      <alignment vertical="top"/>
      <protection hidden="1"/>
    </xf>
    <xf numFmtId="2" fontId="0" fillId="0" borderId="0" xfId="0" applyNumberFormat="1" applyFont="1" applyBorder="1" applyAlignment="1" applyProtection="1">
      <alignment vertical="top"/>
      <protection hidden="1"/>
    </xf>
    <xf numFmtId="165" fontId="2" fillId="0" borderId="14" xfId="0" applyNumberFormat="1" applyFont="1" applyFill="1" applyBorder="1" applyAlignment="1" applyProtection="1">
      <alignment vertical="top" wrapText="1"/>
      <protection hidden="1"/>
    </xf>
    <xf numFmtId="2" fontId="19" fillId="0" borderId="10" xfId="0" applyNumberFormat="1" applyFont="1" applyBorder="1" applyAlignment="1" applyProtection="1">
      <alignment horizontal="left"/>
      <protection hidden="1"/>
    </xf>
    <xf numFmtId="2" fontId="19" fillId="0" borderId="0" xfId="0" applyNumberFormat="1" applyFont="1" applyBorder="1" applyAlignment="1" applyProtection="1">
      <alignment horizontal="left"/>
      <protection hidden="1"/>
    </xf>
    <xf numFmtId="165" fontId="0" fillId="0" borderId="14" xfId="0" applyNumberFormat="1" applyFont="1" applyBorder="1" applyAlignment="1" applyProtection="1">
      <alignment horizontal="right" vertical="center" wrapText="1"/>
      <protection hidden="1"/>
    </xf>
    <xf numFmtId="165" fontId="0" fillId="0" borderId="14" xfId="0" applyNumberFormat="1" applyFont="1" applyBorder="1" applyAlignment="1" applyProtection="1">
      <alignment horizontal="right" vertical="center" wrapText="1"/>
      <protection hidden="1"/>
    </xf>
    <xf numFmtId="165" fontId="0" fillId="0" borderId="15" xfId="0" applyNumberFormat="1" applyFont="1" applyBorder="1" applyAlignment="1" applyProtection="1">
      <alignment horizontal="right" vertical="center" wrapText="1"/>
      <protection hidden="1"/>
    </xf>
    <xf numFmtId="2" fontId="19" fillId="0" borderId="12" xfId="0" applyNumberFormat="1" applyFont="1" applyBorder="1" applyAlignment="1" applyProtection="1">
      <alignment horizontal="left"/>
      <protection hidden="1"/>
    </xf>
    <xf numFmtId="2" fontId="19" fillId="0" borderId="23" xfId="0" applyNumberFormat="1" applyFont="1" applyBorder="1" applyAlignment="1" applyProtection="1">
      <alignment horizontal="left"/>
      <protection hidden="1"/>
    </xf>
    <xf numFmtId="165" fontId="0" fillId="0" borderId="22" xfId="0" applyNumberFormat="1" applyFont="1" applyBorder="1" applyAlignment="1" applyProtection="1">
      <alignment horizontal="right" vertical="center" wrapText="1"/>
      <protection hidden="1"/>
    </xf>
    <xf numFmtId="2" fontId="19" fillId="0" borderId="13" xfId="0" applyNumberFormat="1" applyFont="1" applyBorder="1" applyAlignment="1" applyProtection="1">
      <alignment horizontal="left"/>
      <protection hidden="1"/>
    </xf>
    <xf numFmtId="165" fontId="0" fillId="0" borderId="13" xfId="0" applyNumberFormat="1" applyFont="1" applyBorder="1" applyAlignment="1" applyProtection="1">
      <alignment horizontal="right" vertical="center" wrapText="1"/>
      <protection hidden="1"/>
    </xf>
    <xf numFmtId="0" fontId="9" fillId="0" borderId="0" xfId="0" applyFont="1" applyAlignment="1" applyProtection="1">
      <alignment vertical="top"/>
      <protection hidden="1"/>
    </xf>
    <xf numFmtId="165" fontId="9" fillId="0" borderId="19" xfId="59" applyNumberFormat="1" applyFont="1" applyBorder="1" applyAlignment="1" applyProtection="1">
      <alignment horizontal="right" vertical="center" wrapText="1"/>
      <protection hidden="1"/>
    </xf>
    <xf numFmtId="0" fontId="9" fillId="0" borderId="0" xfId="0" applyFont="1" applyAlignment="1" applyProtection="1">
      <alignment/>
      <protection hidden="1"/>
    </xf>
    <xf numFmtId="0" fontId="38" fillId="0" borderId="0" xfId="0" applyFont="1" applyFill="1" applyAlignment="1" applyProtection="1">
      <alignment vertical="top" wrapText="1"/>
      <protection hidden="1"/>
    </xf>
    <xf numFmtId="165" fontId="9" fillId="0" borderId="0" xfId="59" applyNumberFormat="1" applyFont="1" applyAlignment="1" applyProtection="1">
      <alignment horizontal="right" vertical="center" wrapText="1"/>
      <protection hidden="1"/>
    </xf>
    <xf numFmtId="0" fontId="11" fillId="0" borderId="0" xfId="0" applyFont="1" applyFill="1" applyAlignment="1" applyProtection="1">
      <alignment wrapText="1"/>
      <protection hidden="1"/>
    </xf>
    <xf numFmtId="0" fontId="9" fillId="0" borderId="0" xfId="0" applyFont="1" applyAlignment="1" applyProtection="1">
      <alignment vertical="top" wrapText="1"/>
      <protection hidden="1"/>
    </xf>
    <xf numFmtId="165" fontId="9" fillId="0" borderId="11" xfId="0" applyNumberFormat="1" applyFont="1" applyBorder="1" applyAlignment="1" applyProtection="1">
      <alignment horizontal="right" vertical="center" wrapText="1"/>
      <protection hidden="1"/>
    </xf>
    <xf numFmtId="165" fontId="9" fillId="0" borderId="21" xfId="0" applyNumberFormat="1" applyFont="1" applyBorder="1" applyAlignment="1" applyProtection="1">
      <alignment horizontal="right" vertical="center" wrapText="1"/>
      <protection hidden="1"/>
    </xf>
    <xf numFmtId="165" fontId="9" fillId="0" borderId="15" xfId="0" applyNumberFormat="1" applyFont="1" applyBorder="1" applyAlignment="1" applyProtection="1">
      <alignment horizontal="right" vertical="center" wrapText="1"/>
      <protection hidden="1"/>
    </xf>
    <xf numFmtId="0" fontId="0" fillId="0" borderId="18" xfId="0" applyBorder="1" applyAlignment="1" applyProtection="1">
      <alignment/>
      <protection hidden="1"/>
    </xf>
    <xf numFmtId="2" fontId="0" fillId="0" borderId="15" xfId="0" applyNumberFormat="1" applyBorder="1" applyAlignment="1" applyProtection="1">
      <alignment/>
      <protection hidden="1"/>
    </xf>
    <xf numFmtId="165" fontId="9" fillId="0" borderId="15" xfId="59" applyNumberFormat="1" applyFont="1" applyBorder="1" applyAlignment="1" applyProtection="1">
      <alignment horizontal="right" vertical="center" wrapText="1"/>
      <protection hidden="1"/>
    </xf>
    <xf numFmtId="165" fontId="9" fillId="0" borderId="11" xfId="0" applyNumberFormat="1" applyFont="1" applyFill="1" applyBorder="1" applyAlignment="1" applyProtection="1">
      <alignment horizontal="right" vertical="center" wrapText="1"/>
      <protection hidden="1"/>
    </xf>
    <xf numFmtId="165" fontId="9" fillId="0" borderId="21" xfId="0" applyNumberFormat="1" applyFont="1" applyFill="1" applyBorder="1" applyAlignment="1" applyProtection="1">
      <alignment horizontal="right" vertical="center" wrapText="1"/>
      <protection hidden="1"/>
    </xf>
    <xf numFmtId="2" fontId="9" fillId="0" borderId="13" xfId="0" applyNumberFormat="1" applyFont="1" applyBorder="1" applyAlignment="1" applyProtection="1">
      <alignment horizontal="left"/>
      <protection hidden="1"/>
    </xf>
    <xf numFmtId="165" fontId="9" fillId="0" borderId="12" xfId="0" applyNumberFormat="1" applyFont="1" applyFill="1" applyBorder="1" applyAlignment="1" applyProtection="1">
      <alignment horizontal="right" vertical="center" wrapText="1"/>
      <protection hidden="1"/>
    </xf>
    <xf numFmtId="165" fontId="9" fillId="0" borderId="0" xfId="0" applyNumberFormat="1" applyFont="1" applyFill="1" applyAlignment="1" applyProtection="1">
      <alignment horizontal="right" vertical="center" wrapText="1"/>
      <protection hidden="1"/>
    </xf>
    <xf numFmtId="0" fontId="9" fillId="0" borderId="0" xfId="0" applyFont="1" applyAlignment="1" applyProtection="1">
      <alignment vertical="top" wrapText="1"/>
      <protection hidden="1"/>
    </xf>
    <xf numFmtId="0" fontId="9" fillId="0" borderId="11" xfId="0" applyFont="1" applyBorder="1" applyAlignment="1" applyProtection="1">
      <alignment vertical="top" wrapText="1"/>
      <protection hidden="1"/>
    </xf>
    <xf numFmtId="2" fontId="9" fillId="0" borderId="10" xfId="0" applyNumberFormat="1" applyFont="1" applyBorder="1" applyAlignment="1" applyProtection="1">
      <alignment vertical="top" wrapText="1"/>
      <protection hidden="1"/>
    </xf>
    <xf numFmtId="2" fontId="9" fillId="0" borderId="13" xfId="0" applyNumberFormat="1" applyFont="1" applyBorder="1" applyAlignment="1" applyProtection="1">
      <alignment vertical="top" wrapText="1"/>
      <protection hidden="1"/>
    </xf>
    <xf numFmtId="0" fontId="9" fillId="0" borderId="21" xfId="0" applyFont="1" applyBorder="1" applyAlignment="1" applyProtection="1">
      <alignment vertical="top" wrapText="1"/>
      <protection hidden="1"/>
    </xf>
    <xf numFmtId="2" fontId="9" fillId="0" borderId="23" xfId="0" applyNumberFormat="1" applyFont="1" applyBorder="1" applyAlignment="1" applyProtection="1">
      <alignment vertical="top" wrapText="1"/>
      <protection hidden="1"/>
    </xf>
    <xf numFmtId="0" fontId="9" fillId="0" borderId="15" xfId="0" applyFont="1" applyBorder="1" applyAlignment="1" applyProtection="1">
      <alignment vertical="top" wrapText="1"/>
      <protection hidden="1"/>
    </xf>
    <xf numFmtId="2" fontId="9" fillId="0" borderId="12" xfId="0" applyNumberFormat="1" applyFont="1" applyBorder="1" applyAlignment="1" applyProtection="1">
      <alignment vertical="top" wrapText="1"/>
      <protection hidden="1"/>
    </xf>
    <xf numFmtId="2" fontId="9" fillId="0" borderId="19" xfId="0" applyNumberFormat="1" applyFont="1" applyBorder="1" applyAlignment="1" applyProtection="1">
      <alignment vertical="top" wrapText="1"/>
      <protection hidden="1"/>
    </xf>
    <xf numFmtId="165" fontId="11" fillId="0" borderId="20" xfId="0" applyNumberFormat="1" applyFont="1" applyBorder="1" applyAlignment="1" applyProtection="1">
      <alignment horizontal="center" wrapText="1"/>
      <protection hidden="1"/>
    </xf>
    <xf numFmtId="3" fontId="0" fillId="0" borderId="17" xfId="59" applyNumberFormat="1" applyFont="1" applyBorder="1" applyAlignment="1" applyProtection="1">
      <alignment horizontal="center" vertical="center" wrapText="1"/>
      <protection hidden="1"/>
    </xf>
    <xf numFmtId="2" fontId="9" fillId="0" borderId="17" xfId="0" applyNumberFormat="1" applyFont="1" applyBorder="1" applyAlignment="1" applyProtection="1">
      <alignment horizontal="left"/>
      <protection hidden="1"/>
    </xf>
    <xf numFmtId="0" fontId="9" fillId="0" borderId="16" xfId="0" applyFont="1" applyBorder="1" applyAlignment="1" applyProtection="1">
      <alignment vertical="top" wrapText="1"/>
      <protection hidden="1"/>
    </xf>
    <xf numFmtId="2" fontId="9" fillId="0" borderId="14" xfId="0" applyNumberFormat="1" applyFont="1" applyBorder="1" applyAlignment="1" applyProtection="1">
      <alignment horizontal="left" vertical="top" wrapText="1"/>
      <protection hidden="1"/>
    </xf>
    <xf numFmtId="3" fontId="3" fillId="0" borderId="16" xfId="59" applyNumberFormat="1" applyFont="1" applyBorder="1" applyAlignment="1" applyProtection="1">
      <alignment horizontal="center" vertical="center" wrapText="1"/>
      <protection hidden="1"/>
    </xf>
    <xf numFmtId="3" fontId="0" fillId="0" borderId="18" xfId="59" applyNumberFormat="1" applyFont="1" applyBorder="1" applyAlignment="1" applyProtection="1">
      <alignment horizontal="center" vertical="center" wrapText="1"/>
      <protection hidden="1"/>
    </xf>
    <xf numFmtId="2" fontId="9" fillId="0" borderId="16" xfId="0" applyNumberFormat="1" applyFont="1" applyBorder="1" applyAlignment="1" applyProtection="1">
      <alignment horizontal="left"/>
      <protection hidden="1"/>
    </xf>
    <xf numFmtId="0" fontId="9" fillId="0" borderId="20" xfId="0" applyFont="1" applyBorder="1" applyAlignment="1" applyProtection="1">
      <alignment vertical="top" wrapText="1"/>
      <protection hidden="1"/>
    </xf>
    <xf numFmtId="2" fontId="9" fillId="0" borderId="21" xfId="0" applyNumberFormat="1" applyFont="1" applyBorder="1" applyAlignment="1" applyProtection="1">
      <alignment horizontal="left" vertical="top" wrapText="1"/>
      <protection hidden="1"/>
    </xf>
    <xf numFmtId="3" fontId="0" fillId="0" borderId="20" xfId="59" applyNumberFormat="1" applyFont="1" applyBorder="1" applyAlignment="1" applyProtection="1">
      <alignment horizontal="center" vertical="center" wrapText="1"/>
      <protection hidden="1"/>
    </xf>
    <xf numFmtId="0" fontId="0" fillId="0" borderId="0" xfId="0" applyFont="1" applyAlignment="1" applyProtection="1">
      <alignment vertical="top" wrapText="1"/>
      <protection hidden="1"/>
    </xf>
    <xf numFmtId="0" fontId="17" fillId="0" borderId="0" xfId="0" applyFont="1" applyBorder="1" applyAlignment="1" applyProtection="1">
      <alignment horizontal="centerContinuous"/>
      <protection hidden="1"/>
    </xf>
    <xf numFmtId="0" fontId="20" fillId="0" borderId="18" xfId="0" applyFont="1" applyBorder="1" applyAlignment="1" applyProtection="1">
      <alignment horizontal="center"/>
      <protection hidden="1"/>
    </xf>
    <xf numFmtId="2" fontId="9" fillId="0" borderId="15" xfId="0" applyNumberFormat="1" applyFont="1" applyBorder="1" applyAlignment="1" applyProtection="1">
      <alignment horizontal="left" wrapText="1"/>
      <protection hidden="1"/>
    </xf>
    <xf numFmtId="3" fontId="3" fillId="0" borderId="18" xfId="59" applyNumberFormat="1" applyFont="1" applyBorder="1" applyAlignment="1" applyProtection="1">
      <alignment horizontal="center" vertical="center" wrapText="1"/>
      <protection hidden="1"/>
    </xf>
    <xf numFmtId="0" fontId="20" fillId="0" borderId="0" xfId="0" applyFont="1" applyBorder="1" applyAlignment="1" applyProtection="1">
      <alignment horizontal="center"/>
      <protection hidden="1"/>
    </xf>
    <xf numFmtId="2" fontId="9" fillId="0" borderId="0" xfId="0" applyNumberFormat="1" applyFont="1" applyBorder="1" applyAlignment="1" applyProtection="1">
      <alignment horizontal="left" wrapText="1"/>
      <protection hidden="1"/>
    </xf>
    <xf numFmtId="3" fontId="3" fillId="0" borderId="0" xfId="59" applyNumberFormat="1" applyFont="1" applyBorder="1" applyAlignment="1" applyProtection="1">
      <alignment horizontal="center" vertical="center" wrapText="1"/>
      <protection hidden="1"/>
    </xf>
    <xf numFmtId="0" fontId="20" fillId="0" borderId="0" xfId="0" applyFont="1" applyAlignment="1" applyProtection="1">
      <alignment horizontal="center"/>
      <protection hidden="1"/>
    </xf>
    <xf numFmtId="2" fontId="9" fillId="0" borderId="0" xfId="0" applyNumberFormat="1" applyFont="1" applyAlignment="1" applyProtection="1">
      <alignment horizontal="left" wrapText="1"/>
      <protection hidden="1"/>
    </xf>
    <xf numFmtId="3" fontId="0" fillId="0" borderId="0" xfId="59" applyNumberFormat="1" applyFont="1" applyAlignment="1" applyProtection="1">
      <alignment horizontal="center" vertical="center" wrapText="1"/>
      <protection hidden="1"/>
    </xf>
    <xf numFmtId="2" fontId="11" fillId="0" borderId="10" xfId="0" applyNumberFormat="1" applyFont="1" applyBorder="1" applyAlignment="1" applyProtection="1">
      <alignment horizontal="center"/>
      <protection hidden="1"/>
    </xf>
    <xf numFmtId="2" fontId="11" fillId="0" borderId="13" xfId="0" applyNumberFormat="1" applyFont="1" applyBorder="1" applyAlignment="1" applyProtection="1">
      <alignment horizontal="center" wrapText="1"/>
      <protection hidden="1"/>
    </xf>
    <xf numFmtId="3" fontId="3" fillId="0" borderId="14" xfId="59" applyNumberFormat="1" applyFont="1" applyBorder="1" applyAlignment="1" applyProtection="1">
      <alignment horizontal="center" vertical="center" wrapText="1"/>
      <protection hidden="1"/>
    </xf>
    <xf numFmtId="0" fontId="20" fillId="0" borderId="11" xfId="0" applyFont="1" applyBorder="1" applyAlignment="1" applyProtection="1">
      <alignment horizontal="center"/>
      <protection hidden="1"/>
    </xf>
    <xf numFmtId="2" fontId="9" fillId="0" borderId="10" xfId="0" applyNumberFormat="1" applyFont="1" applyBorder="1" applyAlignment="1" applyProtection="1">
      <alignment horizontal="left" wrapText="1"/>
      <protection hidden="1"/>
    </xf>
    <xf numFmtId="3" fontId="0" fillId="0" borderId="11" xfId="59" applyNumberFormat="1" applyFont="1" applyBorder="1" applyAlignment="1" applyProtection="1">
      <alignment horizontal="center" vertical="center" wrapText="1"/>
      <protection hidden="1"/>
    </xf>
    <xf numFmtId="0" fontId="20" fillId="0" borderId="15" xfId="0" applyFont="1" applyBorder="1" applyAlignment="1" applyProtection="1">
      <alignment horizontal="center"/>
      <protection hidden="1"/>
    </xf>
    <xf numFmtId="2" fontId="9" fillId="0" borderId="12" xfId="0" applyNumberFormat="1" applyFont="1" applyBorder="1" applyAlignment="1" applyProtection="1">
      <alignment horizontal="left" wrapText="1"/>
      <protection hidden="1"/>
    </xf>
    <xf numFmtId="3" fontId="3" fillId="0" borderId="15" xfId="59" applyNumberFormat="1" applyFont="1" applyBorder="1" applyAlignment="1" applyProtection="1">
      <alignment horizontal="center" vertical="center" wrapText="1"/>
      <protection hidden="1"/>
    </xf>
    <xf numFmtId="165" fontId="11" fillId="0" borderId="13" xfId="0" applyNumberFormat="1" applyFont="1" applyBorder="1" applyAlignment="1" applyProtection="1">
      <alignment horizontal="center" wrapText="1"/>
      <protection hidden="1"/>
    </xf>
    <xf numFmtId="0" fontId="9" fillId="0" borderId="0" xfId="0" applyFont="1" applyFill="1" applyBorder="1" applyAlignment="1" applyProtection="1">
      <alignment vertical="top" wrapText="1" readingOrder="1"/>
      <protection hidden="1"/>
    </xf>
    <xf numFmtId="2" fontId="9" fillId="0" borderId="14" xfId="0" applyNumberFormat="1" applyFont="1" applyBorder="1" applyAlignment="1" applyProtection="1">
      <alignment/>
      <protection hidden="1"/>
    </xf>
    <xf numFmtId="165" fontId="9" fillId="0" borderId="24" xfId="59" applyNumberFormat="1" applyFont="1" applyBorder="1" applyAlignment="1" applyProtection="1">
      <alignment horizontal="right" vertical="center" wrapText="1"/>
      <protection hidden="1"/>
    </xf>
    <xf numFmtId="2" fontId="9" fillId="0" borderId="24" xfId="0" applyNumberFormat="1" applyFont="1" applyBorder="1" applyAlignment="1" applyProtection="1">
      <alignment/>
      <protection hidden="1"/>
    </xf>
    <xf numFmtId="10" fontId="9" fillId="0" borderId="16" xfId="0" applyNumberFormat="1" applyFont="1" applyBorder="1" applyAlignment="1" applyProtection="1">
      <alignment horizontal="left"/>
      <protection hidden="1"/>
    </xf>
    <xf numFmtId="0" fontId="9" fillId="0" borderId="0" xfId="0" applyFont="1" applyFill="1" applyBorder="1" applyAlignment="1" applyProtection="1">
      <alignment vertical="distributed" wrapText="1" readingOrder="1"/>
      <protection hidden="1"/>
    </xf>
    <xf numFmtId="165" fontId="9" fillId="0" borderId="24" xfId="0" applyNumberFormat="1" applyFont="1" applyBorder="1" applyAlignment="1" applyProtection="1">
      <alignment horizontal="right" vertical="center" wrapText="1"/>
      <protection hidden="1"/>
    </xf>
    <xf numFmtId="2" fontId="19" fillId="0" borderId="11" xfId="0" applyNumberFormat="1" applyFont="1" applyBorder="1" applyAlignment="1" applyProtection="1">
      <alignment horizontal="left"/>
      <protection hidden="1"/>
    </xf>
    <xf numFmtId="0" fontId="9" fillId="0" borderId="0" xfId="0" applyFont="1" applyBorder="1" applyAlignment="1" applyProtection="1">
      <alignment/>
      <protection hidden="1"/>
    </xf>
    <xf numFmtId="2" fontId="9" fillId="0" borderId="15" xfId="0" applyNumberFormat="1" applyFont="1" applyBorder="1" applyAlignment="1" applyProtection="1">
      <alignment/>
      <protection hidden="1"/>
    </xf>
    <xf numFmtId="165" fontId="9" fillId="0" borderId="19" xfId="59" applyNumberFormat="1" applyFont="1" applyBorder="1" applyAlignment="1" applyProtection="1">
      <alignment horizontal="right" vertical="center" wrapText="1"/>
      <protection hidden="1"/>
    </xf>
    <xf numFmtId="2" fontId="9" fillId="0" borderId="19" xfId="0" applyNumberFormat="1" applyFont="1" applyBorder="1" applyAlignment="1" applyProtection="1">
      <alignment/>
      <protection hidden="1"/>
    </xf>
    <xf numFmtId="2" fontId="19" fillId="0" borderId="21" xfId="0" applyNumberFormat="1" applyFont="1" applyBorder="1" applyAlignment="1" applyProtection="1">
      <alignment horizontal="left"/>
      <protection hidden="1"/>
    </xf>
    <xf numFmtId="165" fontId="9" fillId="0" borderId="21" xfId="59" applyNumberFormat="1" applyFont="1" applyBorder="1" applyAlignment="1" applyProtection="1">
      <alignment horizontal="right" vertical="center" wrapText="1"/>
      <protection hidden="1"/>
    </xf>
    <xf numFmtId="2" fontId="9" fillId="0" borderId="23" xfId="0" applyNumberFormat="1" applyFont="1" applyBorder="1" applyAlignment="1" applyProtection="1">
      <alignment/>
      <protection hidden="1"/>
    </xf>
    <xf numFmtId="0" fontId="9" fillId="0" borderId="13" xfId="0" applyFont="1" applyBorder="1" applyAlignment="1" applyProtection="1">
      <alignment/>
      <protection hidden="1"/>
    </xf>
    <xf numFmtId="0" fontId="9" fillId="0" borderId="19" xfId="0" applyFont="1" applyBorder="1" applyAlignment="1" applyProtection="1">
      <alignment/>
      <protection hidden="1"/>
    </xf>
    <xf numFmtId="0" fontId="11" fillId="0" borderId="0" xfId="0" applyFont="1" applyFill="1" applyBorder="1" applyAlignment="1" applyProtection="1">
      <alignment vertical="top"/>
      <protection hidden="1"/>
    </xf>
    <xf numFmtId="0" fontId="9" fillId="0" borderId="10" xfId="0" applyFont="1" applyBorder="1" applyAlignment="1" applyProtection="1">
      <alignment/>
      <protection hidden="1"/>
    </xf>
    <xf numFmtId="2" fontId="9" fillId="0" borderId="10" xfId="0" applyNumberFormat="1" applyFont="1" applyBorder="1" applyAlignment="1" applyProtection="1">
      <alignment/>
      <protection hidden="1"/>
    </xf>
    <xf numFmtId="0" fontId="9" fillId="0" borderId="10" xfId="0" applyFont="1" applyBorder="1" applyAlignment="1" applyProtection="1">
      <alignment horizontal="left"/>
      <protection hidden="1"/>
    </xf>
    <xf numFmtId="0" fontId="9" fillId="0" borderId="0" xfId="0" applyFont="1" applyBorder="1" applyAlignment="1" applyProtection="1">
      <alignment vertical="top"/>
      <protection hidden="1"/>
    </xf>
    <xf numFmtId="0" fontId="11" fillId="0" borderId="0" xfId="0" applyFont="1" applyAlignment="1" applyProtection="1">
      <alignment vertical="top"/>
      <protection hidden="1"/>
    </xf>
    <xf numFmtId="2" fontId="9" fillId="0" borderId="0" xfId="0" applyNumberFormat="1" applyFont="1" applyFill="1" applyAlignment="1" applyProtection="1">
      <alignment horizontal="left"/>
      <protection hidden="1"/>
    </xf>
    <xf numFmtId="165" fontId="9" fillId="0" borderId="0" xfId="0" applyNumberFormat="1" applyFont="1" applyAlignment="1" applyProtection="1">
      <alignment horizontal="right" vertical="center" wrapText="1"/>
      <protection hidden="1"/>
    </xf>
    <xf numFmtId="0" fontId="11" fillId="0" borderId="0" xfId="0" applyFont="1" applyFill="1" applyBorder="1" applyAlignment="1" applyProtection="1">
      <alignment vertical="top" wrapText="1"/>
      <protection hidden="1"/>
    </xf>
    <xf numFmtId="0" fontId="0" fillId="0" borderId="0" xfId="0" applyFont="1" applyAlignment="1" applyProtection="1">
      <alignment wrapText="1"/>
      <protection hidden="1"/>
    </xf>
    <xf numFmtId="0" fontId="11" fillId="0" borderId="0" xfId="0" applyFont="1" applyBorder="1" applyAlignment="1" applyProtection="1">
      <alignment vertical="top" wrapText="1"/>
      <protection hidden="1"/>
    </xf>
    <xf numFmtId="0" fontId="0" fillId="0" borderId="0" xfId="0" applyFont="1" applyAlignment="1" applyProtection="1">
      <alignment/>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avadno_Predračun kopija" xfId="50"/>
    <cellStyle name="Neutral" xfId="51"/>
    <cellStyle name="Note" xfId="52"/>
    <cellStyle name="Percent" xfId="53"/>
    <cellStyle name="Output" xfId="54"/>
    <cellStyle name="Title" xfId="55"/>
    <cellStyle name="Total" xfId="56"/>
    <cellStyle name="Currency" xfId="57"/>
    <cellStyle name="Currency [0]" xfId="58"/>
    <cellStyle name="Comma" xfId="59"/>
    <cellStyle name="Comma [0]"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886"/>
  <sheetViews>
    <sheetView tabSelected="1" zoomScale="115" zoomScaleNormal="115" zoomScaleSheetLayoutView="130" zoomScalePageLayoutView="0" workbookViewId="0" topLeftCell="A324">
      <selection activeCell="F340" sqref="F340"/>
    </sheetView>
  </sheetViews>
  <sheetFormatPr defaultColWidth="9.00390625" defaultRowHeight="12.75"/>
  <cols>
    <col min="1" max="1" width="3.875" style="32" customWidth="1"/>
    <col min="2" max="2" width="42.75390625" style="50" customWidth="1"/>
    <col min="3" max="3" width="5.25390625" style="34" customWidth="1"/>
    <col min="4" max="4" width="8.375" style="371" customWidth="1"/>
    <col min="5" max="5" width="16.75390625" style="372" customWidth="1"/>
    <col min="6" max="6" width="16.75390625" style="24" customWidth="1"/>
    <col min="7" max="16384" width="9.125" style="48" customWidth="1"/>
  </cols>
  <sheetData>
    <row r="1" spans="1:6" s="18" customFormat="1" ht="33.75" customHeight="1">
      <c r="A1" s="15"/>
      <c r="B1" s="373" t="s">
        <v>137</v>
      </c>
      <c r="C1" s="374"/>
      <c r="D1" s="374"/>
      <c r="E1" s="374"/>
      <c r="F1" s="17"/>
    </row>
    <row r="2" spans="1:6" s="25" customFormat="1" ht="15">
      <c r="A2" s="19"/>
      <c r="B2" s="20" t="s">
        <v>9</v>
      </c>
      <c r="C2" s="21"/>
      <c r="D2" s="22"/>
      <c r="E2" s="23"/>
      <c r="F2" s="24"/>
    </row>
    <row r="3" spans="1:6" s="27" customFormat="1" ht="54" customHeight="1">
      <c r="A3" s="19"/>
      <c r="B3" s="375" t="s">
        <v>138</v>
      </c>
      <c r="C3" s="376"/>
      <c r="D3" s="376"/>
      <c r="E3" s="376"/>
      <c r="F3" s="26"/>
    </row>
    <row r="4" spans="1:6" s="27" customFormat="1" ht="15.75">
      <c r="A4" s="19"/>
      <c r="B4" s="20"/>
      <c r="C4" s="21"/>
      <c r="D4" s="22"/>
      <c r="E4" s="23"/>
      <c r="F4" s="26"/>
    </row>
    <row r="5" spans="1:6" s="27" customFormat="1" ht="15">
      <c r="A5" s="19"/>
      <c r="B5" s="20"/>
      <c r="C5" s="28"/>
      <c r="D5" s="29"/>
      <c r="E5" s="30"/>
      <c r="F5" s="31"/>
    </row>
    <row r="6" spans="1:6" s="38" customFormat="1" ht="12.75">
      <c r="A6" s="32"/>
      <c r="B6" s="33" t="s">
        <v>54</v>
      </c>
      <c r="C6" s="34"/>
      <c r="D6" s="35"/>
      <c r="E6" s="36"/>
      <c r="F6" s="37"/>
    </row>
    <row r="7" spans="1:6" s="42" customFormat="1" ht="12.75">
      <c r="A7" s="39">
        <v>1</v>
      </c>
      <c r="B7" s="40" t="s">
        <v>40</v>
      </c>
      <c r="C7" s="34"/>
      <c r="D7" s="35"/>
      <c r="E7" s="41"/>
      <c r="F7" s="24"/>
    </row>
    <row r="8" spans="1:6" ht="12.75">
      <c r="A8" s="19"/>
      <c r="B8" s="43"/>
      <c r="C8" s="44" t="s">
        <v>139</v>
      </c>
      <c r="D8" s="45" t="s">
        <v>140</v>
      </c>
      <c r="E8" s="46" t="s">
        <v>141</v>
      </c>
      <c r="F8" s="47" t="s">
        <v>142</v>
      </c>
    </row>
    <row r="9" spans="1:6" s="25" customFormat="1" ht="12.75">
      <c r="A9" s="49">
        <f>1</f>
        <v>1</v>
      </c>
      <c r="B9" s="50" t="s">
        <v>41</v>
      </c>
      <c r="C9" s="51" t="s">
        <v>19</v>
      </c>
      <c r="D9" s="52">
        <v>1</v>
      </c>
      <c r="E9" s="2"/>
      <c r="F9" s="53">
        <f>D9*E9</f>
        <v>0</v>
      </c>
    </row>
    <row r="10" spans="1:6" s="25" customFormat="1" ht="12.75">
      <c r="A10" s="49" t="s">
        <v>21</v>
      </c>
      <c r="B10" s="43"/>
      <c r="C10" s="54"/>
      <c r="D10" s="55"/>
      <c r="E10" s="56"/>
      <c r="F10" s="57"/>
    </row>
    <row r="11" spans="1:6" s="25" customFormat="1" ht="13.5" customHeight="1">
      <c r="A11" s="49">
        <f>A9+1</f>
        <v>2</v>
      </c>
      <c r="B11" s="50" t="s">
        <v>55</v>
      </c>
      <c r="C11" s="51" t="s">
        <v>19</v>
      </c>
      <c r="D11" s="52">
        <v>8</v>
      </c>
      <c r="E11" s="2"/>
      <c r="F11" s="53">
        <f>D11*E11</f>
        <v>0</v>
      </c>
    </row>
    <row r="12" spans="1:6" s="25" customFormat="1" ht="12.75">
      <c r="A12" s="49" t="s">
        <v>21</v>
      </c>
      <c r="B12" s="43"/>
      <c r="C12" s="54"/>
      <c r="D12" s="55"/>
      <c r="E12" s="56"/>
      <c r="F12" s="57"/>
    </row>
    <row r="13" spans="1:6" s="42" customFormat="1" ht="38.25">
      <c r="A13" s="49">
        <f>A11+1</f>
        <v>3</v>
      </c>
      <c r="B13" s="50" t="s">
        <v>58</v>
      </c>
      <c r="C13" s="58"/>
      <c r="D13" s="59"/>
      <c r="E13" s="60"/>
      <c r="F13" s="57"/>
    </row>
    <row r="14" spans="1:6" s="42" customFormat="1" ht="12.75">
      <c r="A14" s="49"/>
      <c r="B14" s="50"/>
      <c r="C14" s="51" t="s">
        <v>18</v>
      </c>
      <c r="D14" s="52">
        <v>170</v>
      </c>
      <c r="E14" s="2"/>
      <c r="F14" s="53">
        <f>D14*E14</f>
        <v>0</v>
      </c>
    </row>
    <row r="15" spans="1:6" s="42" customFormat="1" ht="12.75">
      <c r="A15" s="49"/>
      <c r="B15" s="50"/>
      <c r="C15" s="61"/>
      <c r="D15" s="62"/>
      <c r="E15" s="60"/>
      <c r="F15" s="57"/>
    </row>
    <row r="16" spans="1:6" s="42" customFormat="1" ht="81" customHeight="1">
      <c r="A16" s="49">
        <f>A13+1</f>
        <v>4</v>
      </c>
      <c r="B16" s="50" t="s">
        <v>144</v>
      </c>
      <c r="C16" s="58"/>
      <c r="D16" s="59"/>
      <c r="E16" s="63"/>
      <c r="F16" s="57"/>
    </row>
    <row r="17" spans="1:6" s="42" customFormat="1" ht="12.75">
      <c r="A17" s="49"/>
      <c r="B17" s="50"/>
      <c r="C17" s="51" t="s">
        <v>19</v>
      </c>
      <c r="D17" s="52">
        <v>1</v>
      </c>
      <c r="E17" s="3"/>
      <c r="F17" s="53">
        <f>D17*E17</f>
        <v>0</v>
      </c>
    </row>
    <row r="18" spans="1:6" s="42" customFormat="1" ht="12.75">
      <c r="A18" s="49"/>
      <c r="B18" s="43"/>
      <c r="C18" s="64"/>
      <c r="D18" s="65"/>
      <c r="E18" s="66"/>
      <c r="F18" s="67"/>
    </row>
    <row r="19" spans="1:6" s="42" customFormat="1" ht="12.75">
      <c r="A19" s="19"/>
      <c r="B19" s="68" t="s">
        <v>47</v>
      </c>
      <c r="C19" s="64"/>
      <c r="D19" s="65"/>
      <c r="E19" s="69"/>
      <c r="F19" s="67">
        <f>SUM(F9+F11+F14+F17)</f>
        <v>0</v>
      </c>
    </row>
    <row r="20" spans="1:6" s="42" customFormat="1" ht="12.75">
      <c r="A20" s="19"/>
      <c r="B20" s="68"/>
      <c r="C20" s="70"/>
      <c r="D20" s="71"/>
      <c r="E20" s="41"/>
      <c r="F20" s="24"/>
    </row>
    <row r="21" spans="1:6" s="42" customFormat="1" ht="12.75">
      <c r="A21" s="19"/>
      <c r="B21" s="68"/>
      <c r="C21" s="70"/>
      <c r="D21" s="71"/>
      <c r="E21" s="41"/>
      <c r="F21" s="24"/>
    </row>
    <row r="22" spans="1:6" s="42" customFormat="1" ht="12.75">
      <c r="A22" s="72">
        <v>2</v>
      </c>
      <c r="B22" s="40" t="s">
        <v>44</v>
      </c>
      <c r="C22" s="34"/>
      <c r="D22" s="35"/>
      <c r="E22" s="41"/>
      <c r="F22" s="24"/>
    </row>
    <row r="23" spans="1:6" s="42" customFormat="1" ht="12.75">
      <c r="A23" s="49"/>
      <c r="B23" s="40"/>
      <c r="C23" s="73" t="s">
        <v>139</v>
      </c>
      <c r="D23" s="74" t="s">
        <v>140</v>
      </c>
      <c r="E23" s="75" t="s">
        <v>141</v>
      </c>
      <c r="F23" s="76" t="s">
        <v>142</v>
      </c>
    </row>
    <row r="24" spans="1:6" s="42" customFormat="1" ht="53.25" customHeight="1">
      <c r="A24" s="49">
        <v>1</v>
      </c>
      <c r="B24" s="77" t="s">
        <v>42</v>
      </c>
      <c r="C24" s="78"/>
      <c r="D24" s="79"/>
      <c r="E24" s="80"/>
      <c r="F24" s="81"/>
    </row>
    <row r="25" spans="1:6" s="42" customFormat="1" ht="13.5" customHeight="1">
      <c r="A25" s="49"/>
      <c r="B25" s="77"/>
      <c r="C25" s="82" t="s">
        <v>16</v>
      </c>
      <c r="D25" s="83">
        <v>34</v>
      </c>
      <c r="E25" s="2"/>
      <c r="F25" s="53">
        <f>D25*E25</f>
        <v>0</v>
      </c>
    </row>
    <row r="26" spans="1:6" s="42" customFormat="1" ht="12.75">
      <c r="A26" s="19" t="s">
        <v>21</v>
      </c>
      <c r="B26" s="50"/>
      <c r="C26" s="84"/>
      <c r="D26" s="55"/>
      <c r="E26" s="56"/>
      <c r="F26" s="57"/>
    </row>
    <row r="27" spans="1:6" s="42" customFormat="1" ht="38.25">
      <c r="A27" s="49">
        <f>A24+1</f>
        <v>2</v>
      </c>
      <c r="B27" s="77" t="s">
        <v>45</v>
      </c>
      <c r="C27" s="85"/>
      <c r="D27" s="86"/>
      <c r="E27" s="87"/>
      <c r="F27" s="88"/>
    </row>
    <row r="28" spans="1:6" s="42" customFormat="1" ht="12.75">
      <c r="A28" s="49"/>
      <c r="B28" s="77"/>
      <c r="C28" s="54" t="s">
        <v>16</v>
      </c>
      <c r="D28" s="55">
        <v>288.83</v>
      </c>
      <c r="E28" s="1"/>
      <c r="F28" s="57">
        <f>D28*E28</f>
        <v>0</v>
      </c>
    </row>
    <row r="29" spans="1:6" s="42" customFormat="1" ht="12.75">
      <c r="A29" s="19" t="s">
        <v>21</v>
      </c>
      <c r="B29" s="50"/>
      <c r="C29" s="89"/>
      <c r="D29" s="90"/>
      <c r="E29" s="91"/>
      <c r="F29" s="81"/>
    </row>
    <row r="30" spans="1:6" s="38" customFormat="1" ht="55.5" customHeight="1">
      <c r="A30" s="49">
        <f>A27+1</f>
        <v>3</v>
      </c>
      <c r="B30" s="77" t="s">
        <v>51</v>
      </c>
      <c r="C30" s="92"/>
      <c r="D30" s="93"/>
      <c r="E30" s="94"/>
      <c r="F30" s="95"/>
    </row>
    <row r="31" spans="1:6" s="38" customFormat="1" ht="12.75">
      <c r="A31" s="49"/>
      <c r="B31" s="77"/>
      <c r="C31" s="96" t="s">
        <v>16</v>
      </c>
      <c r="D31" s="97">
        <v>17.07</v>
      </c>
      <c r="E31" s="2"/>
      <c r="F31" s="53">
        <f>D31*E31</f>
        <v>0</v>
      </c>
    </row>
    <row r="32" spans="1:6" s="38" customFormat="1" ht="12.75">
      <c r="A32" s="32" t="s">
        <v>21</v>
      </c>
      <c r="B32" s="50"/>
      <c r="C32" s="98"/>
      <c r="D32" s="99"/>
      <c r="E32" s="100"/>
      <c r="F32" s="101"/>
    </row>
    <row r="33" spans="1:6" s="42" customFormat="1" ht="54" customHeight="1">
      <c r="A33" s="49">
        <f>A30+1</f>
        <v>4</v>
      </c>
      <c r="B33" s="77" t="s">
        <v>46</v>
      </c>
      <c r="C33" s="102"/>
      <c r="D33" s="86"/>
      <c r="E33" s="63"/>
      <c r="F33" s="57"/>
    </row>
    <row r="34" spans="1:6" s="42" customFormat="1" ht="12.75">
      <c r="A34" s="49"/>
      <c r="B34" s="77"/>
      <c r="C34" s="82" t="s">
        <v>18</v>
      </c>
      <c r="D34" s="83">
        <v>69.12</v>
      </c>
      <c r="E34" s="2"/>
      <c r="F34" s="53">
        <f>D34*E34</f>
        <v>0</v>
      </c>
    </row>
    <row r="35" spans="1:6" s="42" customFormat="1" ht="12.75">
      <c r="A35" s="19" t="s">
        <v>21</v>
      </c>
      <c r="B35" s="43"/>
      <c r="C35" s="84"/>
      <c r="D35" s="55"/>
      <c r="E35" s="56"/>
      <c r="F35" s="57"/>
    </row>
    <row r="36" spans="1:6" s="103" customFormat="1" ht="69" customHeight="1">
      <c r="A36" s="49">
        <f>A33+1</f>
        <v>5</v>
      </c>
      <c r="B36" s="77" t="s">
        <v>43</v>
      </c>
      <c r="C36" s="58"/>
      <c r="D36" s="59"/>
      <c r="E36" s="60"/>
      <c r="F36" s="57"/>
    </row>
    <row r="37" spans="1:6" s="42" customFormat="1" ht="12.75">
      <c r="A37" s="19"/>
      <c r="B37" s="43"/>
      <c r="C37" s="51" t="s">
        <v>16</v>
      </c>
      <c r="D37" s="52">
        <v>7.62</v>
      </c>
      <c r="E37" s="2"/>
      <c r="F37" s="53">
        <f>D37*E37</f>
        <v>0</v>
      </c>
    </row>
    <row r="38" spans="1:6" s="42" customFormat="1" ht="12.75">
      <c r="A38" s="19"/>
      <c r="B38" s="43"/>
      <c r="C38" s="104"/>
      <c r="D38" s="105"/>
      <c r="E38" s="60"/>
      <c r="F38" s="57"/>
    </row>
    <row r="39" spans="1:6" s="42" customFormat="1" ht="54.75" customHeight="1">
      <c r="A39" s="49">
        <f>A36+1</f>
        <v>6</v>
      </c>
      <c r="B39" s="50" t="s">
        <v>99</v>
      </c>
      <c r="C39" s="58"/>
      <c r="D39" s="59"/>
      <c r="E39" s="56"/>
      <c r="F39" s="57"/>
    </row>
    <row r="40" spans="1:6" s="42" customFormat="1" ht="12.75">
      <c r="A40" s="49"/>
      <c r="B40" s="50"/>
      <c r="C40" s="51" t="s">
        <v>16</v>
      </c>
      <c r="D40" s="52">
        <v>64.24</v>
      </c>
      <c r="E40" s="2"/>
      <c r="F40" s="53">
        <f>D40*E40</f>
        <v>0</v>
      </c>
    </row>
    <row r="41" spans="1:6" s="42" customFormat="1" ht="12.75">
      <c r="A41" s="49"/>
      <c r="B41" s="50"/>
      <c r="C41" s="61"/>
      <c r="D41" s="62"/>
      <c r="E41" s="56"/>
      <c r="F41" s="57"/>
    </row>
    <row r="42" spans="1:6" ht="51">
      <c r="A42" s="49">
        <f>A39+1</f>
        <v>7</v>
      </c>
      <c r="B42" s="50" t="s">
        <v>100</v>
      </c>
      <c r="C42" s="106"/>
      <c r="D42" s="107"/>
      <c r="E42" s="108"/>
      <c r="F42" s="57"/>
    </row>
    <row r="43" spans="1:6" ht="12.75">
      <c r="A43" s="49"/>
      <c r="C43" s="82" t="s">
        <v>16</v>
      </c>
      <c r="D43" s="52">
        <v>7.51</v>
      </c>
      <c r="E43" s="2"/>
      <c r="F43" s="53">
        <f>D43*E43</f>
        <v>0</v>
      </c>
    </row>
    <row r="44" spans="1:6" ht="12.75">
      <c r="A44" s="49" t="s">
        <v>29</v>
      </c>
      <c r="B44" s="43"/>
      <c r="C44" s="84"/>
      <c r="D44" s="55"/>
      <c r="E44" s="63"/>
      <c r="F44" s="57"/>
    </row>
    <row r="45" spans="1:6" ht="25.5">
      <c r="A45" s="49">
        <f>A42+1</f>
        <v>8</v>
      </c>
      <c r="B45" s="77" t="s">
        <v>7</v>
      </c>
      <c r="C45" s="106"/>
      <c r="D45" s="107"/>
      <c r="E45" s="63"/>
      <c r="F45" s="57"/>
    </row>
    <row r="46" spans="1:6" ht="12.75">
      <c r="A46" s="49"/>
      <c r="B46" s="77"/>
      <c r="C46" s="82" t="s">
        <v>18</v>
      </c>
      <c r="D46" s="83">
        <v>170</v>
      </c>
      <c r="E46" s="2"/>
      <c r="F46" s="53">
        <f>D46*E46</f>
        <v>0</v>
      </c>
    </row>
    <row r="47" spans="1:6" s="42" customFormat="1" ht="12.75">
      <c r="A47" s="19"/>
      <c r="B47" s="43"/>
      <c r="C47" s="109"/>
      <c r="D47" s="110"/>
      <c r="E47" s="111"/>
      <c r="F47" s="67"/>
    </row>
    <row r="48" spans="1:6" s="42" customFormat="1" ht="12.75">
      <c r="A48" s="19"/>
      <c r="B48" s="68" t="s">
        <v>22</v>
      </c>
      <c r="C48" s="112"/>
      <c r="D48" s="113"/>
      <c r="E48" s="114"/>
      <c r="F48" s="67">
        <f>SUM(F25+F28+F31+F34+F37+F40+F43+F46)</f>
        <v>0</v>
      </c>
    </row>
    <row r="49" spans="1:6" s="42" customFormat="1" ht="12.75">
      <c r="A49" s="19"/>
      <c r="B49" s="68"/>
      <c r="C49" s="115"/>
      <c r="D49" s="71"/>
      <c r="E49" s="116"/>
      <c r="F49" s="24"/>
    </row>
    <row r="50" spans="1:6" s="42" customFormat="1" ht="12.75">
      <c r="A50" s="49"/>
      <c r="B50" s="68"/>
      <c r="C50" s="34"/>
      <c r="D50" s="35"/>
      <c r="E50" s="36"/>
      <c r="F50" s="24"/>
    </row>
    <row r="51" spans="1:6" s="42" customFormat="1" ht="12.75">
      <c r="A51" s="39">
        <v>3</v>
      </c>
      <c r="B51" s="117" t="s">
        <v>23</v>
      </c>
      <c r="C51" s="118"/>
      <c r="D51" s="71"/>
      <c r="E51" s="116"/>
      <c r="F51" s="24"/>
    </row>
    <row r="52" spans="1:6" s="42" customFormat="1" ht="12.75">
      <c r="A52" s="19"/>
      <c r="B52" s="43"/>
      <c r="C52" s="119" t="s">
        <v>139</v>
      </c>
      <c r="D52" s="74" t="s">
        <v>140</v>
      </c>
      <c r="E52" s="75" t="s">
        <v>141</v>
      </c>
      <c r="F52" s="76" t="s">
        <v>142</v>
      </c>
    </row>
    <row r="53" spans="1:6" s="42" customFormat="1" ht="51">
      <c r="A53" s="49">
        <v>1</v>
      </c>
      <c r="B53" s="50" t="s">
        <v>101</v>
      </c>
      <c r="C53" s="120"/>
      <c r="D53" s="79"/>
      <c r="E53" s="121"/>
      <c r="F53" s="122"/>
    </row>
    <row r="54" spans="1:6" s="42" customFormat="1" ht="12.75">
      <c r="A54" s="49"/>
      <c r="B54" s="50"/>
      <c r="C54" s="123" t="s">
        <v>16</v>
      </c>
      <c r="D54" s="83">
        <v>2.96</v>
      </c>
      <c r="E54" s="5"/>
      <c r="F54" s="122">
        <f>D54*E54</f>
        <v>0</v>
      </c>
    </row>
    <row r="55" spans="1:6" s="42" customFormat="1" ht="12.75">
      <c r="A55" s="19" t="s">
        <v>17</v>
      </c>
      <c r="B55" s="50"/>
      <c r="C55" s="124"/>
      <c r="D55" s="55"/>
      <c r="E55" s="125"/>
      <c r="F55" s="126"/>
    </row>
    <row r="56" spans="1:6" s="42" customFormat="1" ht="51">
      <c r="A56" s="49">
        <f>A53+1</f>
        <v>2</v>
      </c>
      <c r="B56" s="50" t="s">
        <v>102</v>
      </c>
      <c r="C56" s="127"/>
      <c r="D56" s="59"/>
      <c r="E56" s="128"/>
      <c r="F56" s="126"/>
    </row>
    <row r="57" spans="1:6" s="42" customFormat="1" ht="12.75">
      <c r="A57" s="49"/>
      <c r="B57" s="50"/>
      <c r="C57" s="123" t="s">
        <v>16</v>
      </c>
      <c r="D57" s="83">
        <v>5.44</v>
      </c>
      <c r="E57" s="5"/>
      <c r="F57" s="122">
        <f>D57*E57</f>
        <v>0</v>
      </c>
    </row>
    <row r="58" spans="1:6" s="42" customFormat="1" ht="12.75">
      <c r="A58" s="19" t="s">
        <v>17</v>
      </c>
      <c r="B58" s="43"/>
      <c r="C58" s="129"/>
      <c r="D58" s="55"/>
      <c r="E58" s="125"/>
      <c r="F58" s="126"/>
    </row>
    <row r="59" spans="1:6" s="42" customFormat="1" ht="38.25">
      <c r="A59" s="49">
        <f>A56+1</f>
        <v>3</v>
      </c>
      <c r="B59" s="50" t="s">
        <v>103</v>
      </c>
      <c r="C59" s="127"/>
      <c r="D59" s="59"/>
      <c r="E59" s="128"/>
      <c r="F59" s="126"/>
    </row>
    <row r="60" spans="1:6" s="42" customFormat="1" ht="12.75">
      <c r="A60" s="49"/>
      <c r="B60" s="50"/>
      <c r="C60" s="123" t="s">
        <v>16</v>
      </c>
      <c r="D60" s="83">
        <v>29.55</v>
      </c>
      <c r="E60" s="5"/>
      <c r="F60" s="122">
        <f>D60*E60</f>
        <v>0</v>
      </c>
    </row>
    <row r="61" spans="1:6" s="42" customFormat="1" ht="12.75">
      <c r="A61" s="19" t="s">
        <v>17</v>
      </c>
      <c r="B61" s="43"/>
      <c r="C61" s="124"/>
      <c r="D61" s="55"/>
      <c r="E61" s="125"/>
      <c r="F61" s="126"/>
    </row>
    <row r="62" spans="1:6" s="42" customFormat="1" ht="51">
      <c r="A62" s="49">
        <f>A59+1</f>
        <v>4</v>
      </c>
      <c r="B62" s="50" t="s">
        <v>104</v>
      </c>
      <c r="C62" s="127"/>
      <c r="D62" s="59"/>
      <c r="E62" s="125"/>
      <c r="F62" s="126"/>
    </row>
    <row r="63" spans="1:6" s="42" customFormat="1" ht="12.75">
      <c r="A63" s="49"/>
      <c r="B63" s="50"/>
      <c r="C63" s="123" t="s">
        <v>16</v>
      </c>
      <c r="D63" s="83">
        <v>5.22</v>
      </c>
      <c r="E63" s="5"/>
      <c r="F63" s="122">
        <f>D63*E63</f>
        <v>0</v>
      </c>
    </row>
    <row r="64" spans="1:6" s="42" customFormat="1" ht="12.75">
      <c r="A64" s="19"/>
      <c r="B64" s="43"/>
      <c r="C64" s="129"/>
      <c r="D64" s="55"/>
      <c r="E64" s="125"/>
      <c r="F64" s="130"/>
    </row>
    <row r="65" spans="1:6" s="42" customFormat="1" ht="51">
      <c r="A65" s="49">
        <f>A62+1</f>
        <v>5</v>
      </c>
      <c r="B65" s="50" t="s">
        <v>105</v>
      </c>
      <c r="C65" s="127"/>
      <c r="D65" s="59"/>
      <c r="E65" s="125"/>
      <c r="F65" s="126"/>
    </row>
    <row r="66" spans="1:6" s="42" customFormat="1" ht="12.75">
      <c r="A66" s="49"/>
      <c r="B66" s="50"/>
      <c r="C66" s="123" t="s">
        <v>16</v>
      </c>
      <c r="D66" s="83">
        <v>29.7</v>
      </c>
      <c r="E66" s="3"/>
      <c r="F66" s="53">
        <f>D66*E66</f>
        <v>0</v>
      </c>
    </row>
    <row r="67" spans="1:6" s="42" customFormat="1" ht="12.75">
      <c r="A67" s="19"/>
      <c r="B67" s="43"/>
      <c r="C67" s="131"/>
      <c r="D67" s="90"/>
      <c r="E67" s="132"/>
      <c r="F67" s="130"/>
    </row>
    <row r="68" spans="1:6" s="25" customFormat="1" ht="51">
      <c r="A68" s="49">
        <f>A65+1</f>
        <v>6</v>
      </c>
      <c r="B68" s="50" t="s">
        <v>81</v>
      </c>
      <c r="C68" s="133"/>
      <c r="D68" s="134"/>
      <c r="E68" s="66"/>
      <c r="F68" s="67"/>
    </row>
    <row r="69" spans="1:6" s="25" customFormat="1" ht="12.75">
      <c r="A69" s="49"/>
      <c r="B69" s="50"/>
      <c r="C69" s="82" t="s">
        <v>16</v>
      </c>
      <c r="D69" s="52">
        <v>12.1</v>
      </c>
      <c r="E69" s="3"/>
      <c r="F69" s="122">
        <f>D69*E69</f>
        <v>0</v>
      </c>
    </row>
    <row r="70" spans="1:6" s="25" customFormat="1" ht="12.75">
      <c r="A70" s="19"/>
      <c r="B70" s="50"/>
      <c r="C70" s="54"/>
      <c r="D70" s="55"/>
      <c r="E70" s="135"/>
      <c r="F70" s="126"/>
    </row>
    <row r="71" spans="1:6" s="103" customFormat="1" ht="38.25">
      <c r="A71" s="49">
        <f>A68+1</f>
        <v>7</v>
      </c>
      <c r="B71" s="50" t="s">
        <v>106</v>
      </c>
      <c r="C71" s="58"/>
      <c r="D71" s="59"/>
      <c r="E71" s="136"/>
      <c r="F71" s="126"/>
    </row>
    <row r="72" spans="1:6" s="103" customFormat="1" ht="12.75">
      <c r="A72" s="49"/>
      <c r="B72" s="50"/>
      <c r="C72" s="82" t="s">
        <v>24</v>
      </c>
      <c r="D72" s="52"/>
      <c r="E72" s="3"/>
      <c r="F72" s="122">
        <f>D72*E72</f>
        <v>0</v>
      </c>
    </row>
    <row r="73" spans="1:6" s="42" customFormat="1" ht="12.75">
      <c r="A73" s="19"/>
      <c r="B73" s="43"/>
      <c r="C73" s="104"/>
      <c r="D73" s="105"/>
      <c r="E73" s="136"/>
      <c r="F73" s="126"/>
    </row>
    <row r="74" spans="1:6" s="141" customFormat="1" ht="38.25">
      <c r="A74" s="49">
        <f>A71+1</f>
        <v>8</v>
      </c>
      <c r="B74" s="50" t="s">
        <v>107</v>
      </c>
      <c r="C74" s="137"/>
      <c r="D74" s="138"/>
      <c r="E74" s="139"/>
      <c r="F74" s="140"/>
    </row>
    <row r="75" spans="1:6" s="141" customFormat="1" ht="12.75">
      <c r="A75" s="49"/>
      <c r="B75" s="50"/>
      <c r="C75" s="82" t="s">
        <v>24</v>
      </c>
      <c r="D75" s="52"/>
      <c r="E75" s="3"/>
      <c r="F75" s="122">
        <f>D75*E75</f>
        <v>0</v>
      </c>
    </row>
    <row r="76" spans="1:6" s="42" customFormat="1" ht="12.75">
      <c r="A76" s="49"/>
      <c r="B76" s="43"/>
      <c r="C76" s="61"/>
      <c r="D76" s="62"/>
      <c r="E76" s="142"/>
      <c r="F76" s="126"/>
    </row>
    <row r="77" spans="1:6" s="42" customFormat="1" ht="25.5">
      <c r="A77" s="49">
        <f>A74+1</f>
        <v>9</v>
      </c>
      <c r="B77" s="50" t="s">
        <v>108</v>
      </c>
      <c r="C77" s="58"/>
      <c r="D77" s="59"/>
      <c r="E77" s="135"/>
      <c r="F77" s="126"/>
    </row>
    <row r="78" spans="1:6" s="42" customFormat="1" ht="12.75">
      <c r="A78" s="49"/>
      <c r="B78" s="50"/>
      <c r="C78" s="143" t="s">
        <v>24</v>
      </c>
      <c r="D78" s="83"/>
      <c r="E78" s="3"/>
      <c r="F78" s="122">
        <f>D78*E78</f>
        <v>0</v>
      </c>
    </row>
    <row r="79" spans="1:6" s="42" customFormat="1" ht="12.75">
      <c r="A79" s="49"/>
      <c r="B79" s="43"/>
      <c r="C79" s="143"/>
      <c r="D79" s="83"/>
      <c r="E79" s="144"/>
      <c r="F79" s="122"/>
    </row>
    <row r="80" spans="1:6" s="42" customFormat="1" ht="12.75">
      <c r="A80" s="19"/>
      <c r="B80" s="68" t="s">
        <v>25</v>
      </c>
      <c r="C80" s="145"/>
      <c r="D80" s="146"/>
      <c r="E80" s="66"/>
      <c r="F80" s="67">
        <f>SUM(F54+F57+F60+F63+F66+F69+F72+F75+F78)</f>
        <v>0</v>
      </c>
    </row>
    <row r="81" spans="1:6" s="42" customFormat="1" ht="12.75">
      <c r="A81" s="49"/>
      <c r="B81" s="68"/>
      <c r="C81" s="118"/>
      <c r="D81" s="71"/>
      <c r="E81" s="36"/>
      <c r="F81" s="24"/>
    </row>
    <row r="82" spans="1:6" s="42" customFormat="1" ht="12.75">
      <c r="A82" s="39">
        <v>4</v>
      </c>
      <c r="B82" s="40" t="s">
        <v>26</v>
      </c>
      <c r="C82" s="118"/>
      <c r="D82" s="71"/>
      <c r="E82" s="116"/>
      <c r="F82" s="24"/>
    </row>
    <row r="83" spans="1:6" s="42" customFormat="1" ht="12.75">
      <c r="A83" s="19"/>
      <c r="B83" s="147"/>
      <c r="C83" s="148" t="s">
        <v>139</v>
      </c>
      <c r="D83" s="149" t="s">
        <v>140</v>
      </c>
      <c r="E83" s="150" t="s">
        <v>141</v>
      </c>
      <c r="F83" s="151" t="s">
        <v>142</v>
      </c>
    </row>
    <row r="84" spans="1:6" s="42" customFormat="1" ht="25.5">
      <c r="A84" s="49">
        <v>1</v>
      </c>
      <c r="B84" s="152" t="s">
        <v>61</v>
      </c>
      <c r="C84" s="153"/>
      <c r="D84" s="154"/>
      <c r="E84" s="144"/>
      <c r="F84" s="122"/>
    </row>
    <row r="85" spans="1:6" s="42" customFormat="1" ht="12.75">
      <c r="A85" s="49"/>
      <c r="B85" s="152"/>
      <c r="C85" s="129" t="s">
        <v>20</v>
      </c>
      <c r="D85" s="155">
        <v>85.78</v>
      </c>
      <c r="E85" s="6"/>
      <c r="F85" s="126">
        <f>D85*E85</f>
        <v>0</v>
      </c>
    </row>
    <row r="86" spans="1:6" s="42" customFormat="1" ht="12.75">
      <c r="A86" s="19" t="s">
        <v>17</v>
      </c>
      <c r="B86" s="156"/>
      <c r="C86" s="157"/>
      <c r="D86" s="158"/>
      <c r="E86" s="132"/>
      <c r="F86" s="130"/>
    </row>
    <row r="87" spans="1:6" s="42" customFormat="1" ht="63.75">
      <c r="A87" s="49">
        <f>A84+1</f>
        <v>2</v>
      </c>
      <c r="B87" s="152" t="s">
        <v>39</v>
      </c>
      <c r="C87" s="102"/>
      <c r="D87" s="159"/>
      <c r="E87" s="160"/>
      <c r="F87" s="67"/>
    </row>
    <row r="88" spans="1:6" s="42" customFormat="1" ht="12.75">
      <c r="A88" s="49"/>
      <c r="B88" s="152"/>
      <c r="C88" s="129" t="s">
        <v>18</v>
      </c>
      <c r="D88" s="155">
        <v>180.14</v>
      </c>
      <c r="E88" s="6"/>
      <c r="F88" s="126">
        <f>D88*E88</f>
        <v>0</v>
      </c>
    </row>
    <row r="89" spans="1:6" s="42" customFormat="1" ht="12.75">
      <c r="A89" s="19" t="s">
        <v>17</v>
      </c>
      <c r="B89" s="156"/>
      <c r="C89" s="157"/>
      <c r="D89" s="158"/>
      <c r="E89" s="132"/>
      <c r="F89" s="130"/>
    </row>
    <row r="90" spans="1:6" s="42" customFormat="1" ht="63.75">
      <c r="A90" s="49">
        <f>A87+1</f>
        <v>3</v>
      </c>
      <c r="B90" s="152" t="s">
        <v>52</v>
      </c>
      <c r="C90" s="102"/>
      <c r="D90" s="159"/>
      <c r="E90" s="160"/>
      <c r="F90" s="67"/>
    </row>
    <row r="91" spans="1:6" s="42" customFormat="1" ht="12.75">
      <c r="A91" s="49"/>
      <c r="B91" s="152"/>
      <c r="C91" s="129" t="s">
        <v>19</v>
      </c>
      <c r="D91" s="155">
        <v>7</v>
      </c>
      <c r="E91" s="6"/>
      <c r="F91" s="126">
        <f>D91*E91</f>
        <v>0</v>
      </c>
    </row>
    <row r="92" spans="1:6" s="42" customFormat="1" ht="12.75">
      <c r="A92" s="19" t="s">
        <v>17</v>
      </c>
      <c r="B92" s="156"/>
      <c r="C92" s="157"/>
      <c r="D92" s="158"/>
      <c r="E92" s="132"/>
      <c r="F92" s="130"/>
    </row>
    <row r="93" spans="1:6" s="42" customFormat="1" ht="51">
      <c r="A93" s="49">
        <f>A90+1</f>
        <v>4</v>
      </c>
      <c r="B93" s="152" t="s">
        <v>62</v>
      </c>
      <c r="C93" s="102"/>
      <c r="D93" s="159"/>
      <c r="E93" s="160"/>
      <c r="F93" s="67"/>
    </row>
    <row r="94" spans="1:6" s="42" customFormat="1" ht="12.75">
      <c r="A94" s="49"/>
      <c r="B94" s="152"/>
      <c r="C94" s="129" t="s">
        <v>18</v>
      </c>
      <c r="D94" s="155">
        <v>303.67</v>
      </c>
      <c r="E94" s="6"/>
      <c r="F94" s="126">
        <f>D94*E94</f>
        <v>0</v>
      </c>
    </row>
    <row r="95" spans="1:6" s="42" customFormat="1" ht="12.75">
      <c r="A95" s="19"/>
      <c r="B95" s="156"/>
      <c r="C95" s="157"/>
      <c r="D95" s="158"/>
      <c r="E95" s="132"/>
      <c r="F95" s="130"/>
    </row>
    <row r="96" spans="1:6" s="42" customFormat="1" ht="51">
      <c r="A96" s="49">
        <f>A93+1</f>
        <v>5</v>
      </c>
      <c r="B96" s="152" t="s">
        <v>63</v>
      </c>
      <c r="C96" s="102"/>
      <c r="D96" s="159"/>
      <c r="E96" s="160"/>
      <c r="F96" s="67"/>
    </row>
    <row r="97" spans="1:6" s="42" customFormat="1" ht="12.75">
      <c r="A97" s="49"/>
      <c r="B97" s="152"/>
      <c r="C97" s="112" t="s">
        <v>18</v>
      </c>
      <c r="D97" s="161">
        <v>56.94</v>
      </c>
      <c r="E97" s="7"/>
      <c r="F97" s="67">
        <f>D97*E97</f>
        <v>0</v>
      </c>
    </row>
    <row r="98" spans="1:6" s="42" customFormat="1" ht="12.75">
      <c r="A98" s="49"/>
      <c r="B98" s="152"/>
      <c r="C98" s="157"/>
      <c r="D98" s="158"/>
      <c r="E98" s="162"/>
      <c r="F98" s="130"/>
    </row>
    <row r="99" spans="1:6" s="42" customFormat="1" ht="51">
      <c r="A99" s="49">
        <f>A96+1</f>
        <v>6</v>
      </c>
      <c r="B99" s="152" t="s">
        <v>15</v>
      </c>
      <c r="C99" s="127"/>
      <c r="D99" s="163"/>
      <c r="E99" s="142"/>
      <c r="F99" s="126"/>
    </row>
    <row r="100" spans="1:6" s="42" customFormat="1" ht="12.75">
      <c r="A100" s="49"/>
      <c r="B100" s="152"/>
      <c r="C100" s="123" t="s">
        <v>18</v>
      </c>
      <c r="D100" s="164">
        <v>20</v>
      </c>
      <c r="E100" s="3"/>
      <c r="F100" s="122">
        <f>D100*E100</f>
        <v>0</v>
      </c>
    </row>
    <row r="101" spans="1:6" s="42" customFormat="1" ht="12.75">
      <c r="A101" s="19"/>
      <c r="B101" s="156"/>
      <c r="C101" s="165"/>
      <c r="D101" s="166"/>
      <c r="E101" s="135"/>
      <c r="F101" s="126"/>
    </row>
    <row r="102" spans="1:6" s="42" customFormat="1" ht="63.75">
      <c r="A102" s="49">
        <f>A99+1</f>
        <v>7</v>
      </c>
      <c r="B102" s="152" t="s">
        <v>49</v>
      </c>
      <c r="C102" s="127"/>
      <c r="D102" s="163"/>
      <c r="E102" s="142"/>
      <c r="F102" s="126"/>
    </row>
    <row r="103" spans="1:6" s="42" customFormat="1" ht="12.75">
      <c r="A103" s="49"/>
      <c r="B103" s="152"/>
      <c r="C103" s="123" t="s">
        <v>18</v>
      </c>
      <c r="D103" s="164">
        <v>46</v>
      </c>
      <c r="E103" s="3"/>
      <c r="F103" s="122">
        <f>D103*E103</f>
        <v>0</v>
      </c>
    </row>
    <row r="104" spans="1:6" s="42" customFormat="1" ht="12.75">
      <c r="A104" s="19" t="s">
        <v>17</v>
      </c>
      <c r="B104" s="156"/>
      <c r="C104" s="129"/>
      <c r="D104" s="155"/>
      <c r="E104" s="135"/>
      <c r="F104" s="126"/>
    </row>
    <row r="105" spans="1:6" s="42" customFormat="1" ht="63.75">
      <c r="A105" s="49">
        <f>A102+1</f>
        <v>8</v>
      </c>
      <c r="B105" s="152" t="s">
        <v>64</v>
      </c>
      <c r="C105" s="127"/>
      <c r="D105" s="163"/>
      <c r="E105" s="142"/>
      <c r="F105" s="126"/>
    </row>
    <row r="106" spans="1:6" s="42" customFormat="1" ht="12.75">
      <c r="A106" s="49"/>
      <c r="B106" s="152"/>
      <c r="C106" s="123" t="s">
        <v>18</v>
      </c>
      <c r="D106" s="164">
        <v>120.11</v>
      </c>
      <c r="E106" s="3"/>
      <c r="F106" s="122">
        <f>D106*E106</f>
        <v>0</v>
      </c>
    </row>
    <row r="107" spans="1:6" s="42" customFormat="1" ht="12.75">
      <c r="A107" s="49"/>
      <c r="B107" s="152"/>
      <c r="C107" s="129"/>
      <c r="D107" s="155"/>
      <c r="E107" s="142"/>
      <c r="F107" s="126"/>
    </row>
    <row r="108" spans="1:6" s="42" customFormat="1" ht="12.75">
      <c r="A108" s="49"/>
      <c r="B108" s="152"/>
      <c r="C108" s="123"/>
      <c r="D108" s="164"/>
      <c r="E108" s="144"/>
      <c r="F108" s="122"/>
    </row>
    <row r="109" spans="1:6" s="42" customFormat="1" ht="12.75">
      <c r="A109" s="19"/>
      <c r="B109" s="68" t="s">
        <v>27</v>
      </c>
      <c r="C109" s="167"/>
      <c r="D109" s="168"/>
      <c r="E109" s="66"/>
      <c r="F109" s="67">
        <f>SUM(F85+F88+F91+F94+F97+F100+F103+F106)</f>
        <v>0</v>
      </c>
    </row>
    <row r="110" spans="1:6" s="42" customFormat="1" ht="12.75">
      <c r="A110" s="19"/>
      <c r="B110" s="68"/>
      <c r="C110" s="34"/>
      <c r="D110" s="35"/>
      <c r="E110" s="116"/>
      <c r="F110" s="24"/>
    </row>
    <row r="111" spans="1:6" s="42" customFormat="1" ht="12.75">
      <c r="A111" s="39">
        <v>5</v>
      </c>
      <c r="B111" s="40" t="s">
        <v>28</v>
      </c>
      <c r="C111" s="115"/>
      <c r="D111" s="71"/>
      <c r="E111" s="116"/>
      <c r="F111" s="24"/>
    </row>
    <row r="112" spans="1:6" s="42" customFormat="1" ht="12.75">
      <c r="A112" s="19"/>
      <c r="B112" s="43"/>
      <c r="C112" s="73" t="s">
        <v>139</v>
      </c>
      <c r="D112" s="74" t="s">
        <v>140</v>
      </c>
      <c r="E112" s="75" t="s">
        <v>141</v>
      </c>
      <c r="F112" s="76" t="s">
        <v>142</v>
      </c>
    </row>
    <row r="113" spans="1:6" s="42" customFormat="1" ht="40.5" customHeight="1">
      <c r="A113" s="49">
        <v>1</v>
      </c>
      <c r="B113" s="50" t="s">
        <v>48</v>
      </c>
      <c r="C113" s="169"/>
      <c r="D113" s="170"/>
      <c r="E113" s="171"/>
      <c r="F113" s="53"/>
    </row>
    <row r="114" spans="1:6" s="42" customFormat="1" ht="15" customHeight="1">
      <c r="A114" s="49"/>
      <c r="B114" s="50"/>
      <c r="C114" s="54" t="s">
        <v>18</v>
      </c>
      <c r="D114" s="55">
        <v>51</v>
      </c>
      <c r="E114" s="1"/>
      <c r="F114" s="57">
        <f>D114*E114</f>
        <v>0</v>
      </c>
    </row>
    <row r="115" spans="1:6" s="42" customFormat="1" ht="12.75">
      <c r="A115" s="19"/>
      <c r="B115" s="43"/>
      <c r="C115" s="131"/>
      <c r="D115" s="90"/>
      <c r="E115" s="91"/>
      <c r="F115" s="81"/>
    </row>
    <row r="116" spans="1:6" s="42" customFormat="1" ht="54.75" customHeight="1">
      <c r="A116" s="49">
        <f>A113+1</f>
        <v>2</v>
      </c>
      <c r="B116" s="50" t="s">
        <v>85</v>
      </c>
      <c r="C116" s="85"/>
      <c r="D116" s="86"/>
      <c r="E116" s="172"/>
      <c r="F116" s="88"/>
    </row>
    <row r="117" spans="1:6" s="42" customFormat="1" ht="12.75">
      <c r="A117" s="49"/>
      <c r="B117" s="50"/>
      <c r="C117" s="54" t="s">
        <v>18</v>
      </c>
      <c r="D117" s="55">
        <v>53.55</v>
      </c>
      <c r="E117" s="1"/>
      <c r="F117" s="57">
        <f>D117*E117</f>
        <v>0</v>
      </c>
    </row>
    <row r="118" spans="1:6" s="42" customFormat="1" ht="12.75">
      <c r="A118" s="19" t="s">
        <v>17</v>
      </c>
      <c r="B118" s="43"/>
      <c r="C118" s="89"/>
      <c r="D118" s="90"/>
      <c r="E118" s="91"/>
      <c r="F118" s="81"/>
    </row>
    <row r="119" spans="1:6" s="42" customFormat="1" ht="40.5" customHeight="1">
      <c r="A119" s="49">
        <f>A116+1</f>
        <v>3</v>
      </c>
      <c r="B119" s="50" t="s">
        <v>84</v>
      </c>
      <c r="C119" s="85"/>
      <c r="D119" s="86"/>
      <c r="E119" s="173"/>
      <c r="F119" s="88"/>
    </row>
    <row r="120" spans="1:6" s="42" customFormat="1" ht="12.75">
      <c r="A120" s="49"/>
      <c r="B120" s="50"/>
      <c r="C120" s="54" t="s">
        <v>18</v>
      </c>
      <c r="D120" s="55">
        <v>81.76</v>
      </c>
      <c r="E120" s="1"/>
      <c r="F120" s="57">
        <f>D120*E120</f>
        <v>0</v>
      </c>
    </row>
    <row r="121" spans="1:6" s="42" customFormat="1" ht="12.75">
      <c r="A121" s="19" t="s">
        <v>17</v>
      </c>
      <c r="B121" s="43"/>
      <c r="C121" s="89"/>
      <c r="D121" s="90"/>
      <c r="E121" s="91"/>
      <c r="F121" s="81"/>
    </row>
    <row r="122" spans="1:6" s="42" customFormat="1" ht="54" customHeight="1">
      <c r="A122" s="49">
        <f>A119+1</f>
        <v>4</v>
      </c>
      <c r="B122" s="50" t="s">
        <v>50</v>
      </c>
      <c r="C122" s="85"/>
      <c r="D122" s="86"/>
      <c r="E122" s="174"/>
      <c r="F122" s="88"/>
    </row>
    <row r="123" spans="1:6" s="42" customFormat="1" ht="12.75">
      <c r="A123" s="49"/>
      <c r="B123" s="50"/>
      <c r="C123" s="84" t="s">
        <v>18</v>
      </c>
      <c r="D123" s="55">
        <v>151.26</v>
      </c>
      <c r="E123" s="1"/>
      <c r="F123" s="57">
        <f>D123*E123</f>
        <v>0</v>
      </c>
    </row>
    <row r="124" spans="1:6" s="42" customFormat="1" ht="12.75">
      <c r="A124" s="19"/>
      <c r="B124" s="43"/>
      <c r="C124" s="89"/>
      <c r="D124" s="90"/>
      <c r="E124" s="91"/>
      <c r="F124" s="81"/>
    </row>
    <row r="125" spans="1:6" s="179" customFormat="1" ht="54" customHeight="1">
      <c r="A125" s="49">
        <f>A122+1</f>
        <v>5</v>
      </c>
      <c r="B125" s="50" t="s">
        <v>109</v>
      </c>
      <c r="C125" s="175"/>
      <c r="D125" s="176"/>
      <c r="E125" s="177"/>
      <c r="F125" s="178"/>
    </row>
    <row r="126" spans="1:6" s="179" customFormat="1" ht="12.75">
      <c r="A126" s="49"/>
      <c r="B126" s="50"/>
      <c r="C126" s="54" t="s">
        <v>20</v>
      </c>
      <c r="D126" s="180">
        <v>5.25</v>
      </c>
      <c r="E126" s="1"/>
      <c r="F126" s="57">
        <f>D126*E126</f>
        <v>0</v>
      </c>
    </row>
    <row r="127" spans="1:6" s="25" customFormat="1" ht="12.75">
      <c r="A127" s="181"/>
      <c r="B127" s="43"/>
      <c r="C127" s="182"/>
      <c r="D127" s="183"/>
      <c r="E127" s="184"/>
      <c r="F127" s="81"/>
    </row>
    <row r="128" spans="1:6" s="189" customFormat="1" ht="29.25" customHeight="1">
      <c r="A128" s="49">
        <f>A125+1</f>
        <v>6</v>
      </c>
      <c r="B128" s="50" t="s">
        <v>65</v>
      </c>
      <c r="C128" s="185"/>
      <c r="D128" s="186"/>
      <c r="E128" s="187"/>
      <c r="F128" s="188"/>
    </row>
    <row r="129" spans="1:6" s="189" customFormat="1" ht="15.75" customHeight="1">
      <c r="A129" s="49"/>
      <c r="B129" s="50"/>
      <c r="C129" s="190" t="s">
        <v>19</v>
      </c>
      <c r="D129" s="146">
        <v>1</v>
      </c>
      <c r="E129" s="4"/>
      <c r="F129" s="88">
        <f>D129*E129</f>
        <v>0</v>
      </c>
    </row>
    <row r="130" spans="1:6" ht="12.75">
      <c r="A130" s="19"/>
      <c r="B130" s="43"/>
      <c r="C130" s="131"/>
      <c r="D130" s="90"/>
      <c r="E130" s="132"/>
      <c r="F130" s="130"/>
    </row>
    <row r="131" spans="1:6" s="189" customFormat="1" ht="43.5" customHeight="1">
      <c r="A131" s="49">
        <f>A128+1</f>
        <v>7</v>
      </c>
      <c r="B131" s="50" t="s">
        <v>66</v>
      </c>
      <c r="C131" s="191"/>
      <c r="D131" s="192"/>
      <c r="E131" s="193"/>
      <c r="F131" s="194"/>
    </row>
    <row r="132" spans="1:6" s="189" customFormat="1" ht="12" customHeight="1">
      <c r="A132" s="49"/>
      <c r="B132" s="50"/>
      <c r="C132" s="195" t="s">
        <v>19</v>
      </c>
      <c r="D132" s="83">
        <v>2</v>
      </c>
      <c r="E132" s="3"/>
      <c r="F132" s="122">
        <f>D132*E132</f>
        <v>0</v>
      </c>
    </row>
    <row r="133" spans="1:6" ht="12.75">
      <c r="A133" s="19"/>
      <c r="B133" s="43"/>
      <c r="C133" s="54"/>
      <c r="D133" s="55"/>
      <c r="E133" s="135"/>
      <c r="F133" s="126"/>
    </row>
    <row r="134" spans="1:6" s="189" customFormat="1" ht="39.75" customHeight="1">
      <c r="A134" s="49">
        <f>A131+1</f>
        <v>8</v>
      </c>
      <c r="B134" s="50" t="s">
        <v>67</v>
      </c>
      <c r="C134" s="191"/>
      <c r="D134" s="192"/>
      <c r="E134" s="193"/>
      <c r="F134" s="194"/>
    </row>
    <row r="135" spans="1:6" s="189" customFormat="1" ht="14.25" customHeight="1">
      <c r="A135" s="49"/>
      <c r="B135" s="50"/>
      <c r="C135" s="195" t="s">
        <v>19</v>
      </c>
      <c r="D135" s="83">
        <v>6</v>
      </c>
      <c r="E135" s="3"/>
      <c r="F135" s="122">
        <f>D135*E135</f>
        <v>0</v>
      </c>
    </row>
    <row r="136" spans="1:6" ht="12.75">
      <c r="A136" s="19"/>
      <c r="B136" s="43"/>
      <c r="C136" s="54"/>
      <c r="D136" s="55"/>
      <c r="E136" s="135"/>
      <c r="F136" s="126"/>
    </row>
    <row r="137" spans="1:6" s="189" customFormat="1" ht="27.75" customHeight="1">
      <c r="A137" s="49">
        <f>A134+1</f>
        <v>9</v>
      </c>
      <c r="B137" s="50" t="s">
        <v>68</v>
      </c>
      <c r="C137" s="191"/>
      <c r="D137" s="192"/>
      <c r="E137" s="193"/>
      <c r="F137" s="194"/>
    </row>
    <row r="138" spans="1:6" s="189" customFormat="1" ht="15" customHeight="1">
      <c r="A138" s="49"/>
      <c r="B138" s="50"/>
      <c r="C138" s="195" t="s">
        <v>19</v>
      </c>
      <c r="D138" s="83">
        <v>2</v>
      </c>
      <c r="E138" s="3"/>
      <c r="F138" s="122">
        <f>D138*E138</f>
        <v>0</v>
      </c>
    </row>
    <row r="139" spans="1:6" ht="12.75">
      <c r="A139" s="19"/>
      <c r="B139" s="43"/>
      <c r="C139" s="54"/>
      <c r="D139" s="55"/>
      <c r="E139" s="135"/>
      <c r="F139" s="126"/>
    </row>
    <row r="140" spans="1:6" s="189" customFormat="1" ht="27.75" customHeight="1">
      <c r="A140" s="49">
        <f>A137+1</f>
        <v>10</v>
      </c>
      <c r="B140" s="50" t="s">
        <v>82</v>
      </c>
      <c r="C140" s="191"/>
      <c r="D140" s="192"/>
      <c r="E140" s="193"/>
      <c r="F140" s="194"/>
    </row>
    <row r="141" spans="1:6" s="189" customFormat="1" ht="15.75" customHeight="1">
      <c r="A141" s="49"/>
      <c r="B141" s="50"/>
      <c r="C141" s="195" t="s">
        <v>18</v>
      </c>
      <c r="D141" s="97">
        <v>42</v>
      </c>
      <c r="E141" s="3"/>
      <c r="F141" s="122">
        <f>D141*E141</f>
        <v>0</v>
      </c>
    </row>
    <row r="142" spans="1:6" ht="12.75">
      <c r="A142" s="19"/>
      <c r="B142" s="43"/>
      <c r="C142" s="54"/>
      <c r="D142" s="55"/>
      <c r="E142" s="135"/>
      <c r="F142" s="126"/>
    </row>
    <row r="143" spans="1:6" s="189" customFormat="1" ht="15.75" customHeight="1">
      <c r="A143" s="49">
        <f>A140+1</f>
        <v>11</v>
      </c>
      <c r="B143" s="50" t="s">
        <v>69</v>
      </c>
      <c r="C143" s="196"/>
      <c r="D143" s="180"/>
      <c r="E143" s="193"/>
      <c r="F143" s="194"/>
    </row>
    <row r="144" spans="1:6" ht="12.75">
      <c r="A144" s="19"/>
      <c r="B144" s="43" t="s">
        <v>70</v>
      </c>
      <c r="C144" s="195" t="s">
        <v>71</v>
      </c>
      <c r="D144" s="97">
        <v>15.75</v>
      </c>
      <c r="E144" s="3"/>
      <c r="F144" s="122">
        <f>D144*E144</f>
        <v>0</v>
      </c>
    </row>
    <row r="145" spans="1:6" ht="12.75">
      <c r="A145" s="19"/>
      <c r="B145" s="43" t="s">
        <v>72</v>
      </c>
      <c r="C145" s="196" t="s">
        <v>71</v>
      </c>
      <c r="D145" s="180">
        <v>10.5</v>
      </c>
      <c r="E145" s="6"/>
      <c r="F145" s="126">
        <f>D145*E145</f>
        <v>0</v>
      </c>
    </row>
    <row r="146" spans="1:6" ht="12.75">
      <c r="A146" s="19"/>
      <c r="B146" s="43" t="s">
        <v>73</v>
      </c>
      <c r="C146" s="195" t="s">
        <v>71</v>
      </c>
      <c r="D146" s="97">
        <v>10.5</v>
      </c>
      <c r="E146" s="3"/>
      <c r="F146" s="122">
        <f>D146*E146</f>
        <v>0</v>
      </c>
    </row>
    <row r="147" spans="1:6" ht="12.75">
      <c r="A147" s="19"/>
      <c r="B147" s="43"/>
      <c r="C147" s="61"/>
      <c r="D147" s="180"/>
      <c r="E147" s="135"/>
      <c r="F147" s="126"/>
    </row>
    <row r="148" spans="1:6" ht="38.25">
      <c r="A148" s="49">
        <f>A143+1</f>
        <v>12</v>
      </c>
      <c r="B148" s="50" t="s">
        <v>38</v>
      </c>
      <c r="C148" s="106"/>
      <c r="D148" s="107"/>
      <c r="E148" s="135"/>
      <c r="F148" s="126"/>
    </row>
    <row r="149" spans="1:6" ht="12.75">
      <c r="A149" s="49"/>
      <c r="C149" s="82" t="s">
        <v>18</v>
      </c>
      <c r="D149" s="83">
        <v>45</v>
      </c>
      <c r="E149" s="3"/>
      <c r="F149" s="122">
        <f>D149*E149</f>
        <v>0</v>
      </c>
    </row>
    <row r="150" spans="1:6" ht="12.75">
      <c r="A150" s="19"/>
      <c r="B150" s="43"/>
      <c r="C150" s="82"/>
      <c r="D150" s="83"/>
      <c r="E150" s="197"/>
      <c r="F150" s="122"/>
    </row>
    <row r="151" spans="1:6" ht="12.75">
      <c r="A151" s="19"/>
      <c r="B151" s="68" t="s">
        <v>30</v>
      </c>
      <c r="C151" s="198"/>
      <c r="D151" s="146"/>
      <c r="E151" s="66"/>
      <c r="F151" s="67">
        <f>SUM(F114+F117+F120+F123+F126+F129+F132+F135+F138+F141+F144+F145+F146+F149)</f>
        <v>0</v>
      </c>
    </row>
    <row r="152" spans="1:5" ht="12.75">
      <c r="A152" s="19"/>
      <c r="B152" s="68"/>
      <c r="C152" s="115"/>
      <c r="D152" s="71"/>
      <c r="E152" s="116"/>
    </row>
    <row r="153" spans="1:5" ht="12.75">
      <c r="A153" s="39">
        <v>6</v>
      </c>
      <c r="B153" s="40" t="s">
        <v>74</v>
      </c>
      <c r="C153" s="115"/>
      <c r="D153" s="71"/>
      <c r="E153" s="116"/>
    </row>
    <row r="154" spans="1:6" ht="12.75">
      <c r="A154" s="19"/>
      <c r="B154" s="43"/>
      <c r="C154" s="148" t="s">
        <v>139</v>
      </c>
      <c r="D154" s="149" t="s">
        <v>140</v>
      </c>
      <c r="E154" s="199" t="s">
        <v>141</v>
      </c>
      <c r="F154" s="151" t="s">
        <v>142</v>
      </c>
    </row>
    <row r="155" spans="1:6" s="189" customFormat="1" ht="92.25" customHeight="1">
      <c r="A155" s="49">
        <f>A152+1</f>
        <v>1</v>
      </c>
      <c r="B155" s="50" t="s">
        <v>110</v>
      </c>
      <c r="C155" s="200"/>
      <c r="D155" s="201"/>
      <c r="E155" s="202"/>
      <c r="F155" s="203"/>
    </row>
    <row r="156" spans="1:6" s="189" customFormat="1" ht="15" customHeight="1">
      <c r="A156" s="49"/>
      <c r="B156" s="50"/>
      <c r="C156" s="204" t="s">
        <v>18</v>
      </c>
      <c r="D156" s="205">
        <v>59.87</v>
      </c>
      <c r="E156" s="3"/>
      <c r="F156" s="122">
        <f>D156*E156</f>
        <v>0</v>
      </c>
    </row>
    <row r="157" spans="1:6" ht="12.75">
      <c r="A157" s="19"/>
      <c r="B157" s="43"/>
      <c r="C157" s="165"/>
      <c r="D157" s="206"/>
      <c r="E157" s="135"/>
      <c r="F157" s="126"/>
    </row>
    <row r="158" spans="1:6" s="189" customFormat="1" ht="54.75" customHeight="1">
      <c r="A158" s="49">
        <f>A155+1</f>
        <v>2</v>
      </c>
      <c r="B158" s="50" t="s">
        <v>83</v>
      </c>
      <c r="C158" s="207"/>
      <c r="D158" s="208"/>
      <c r="E158" s="209"/>
      <c r="F158" s="210"/>
    </row>
    <row r="159" spans="1:6" s="189" customFormat="1" ht="14.25" customHeight="1">
      <c r="A159" s="49"/>
      <c r="B159" s="50"/>
      <c r="C159" s="211" t="s">
        <v>18</v>
      </c>
      <c r="D159" s="206">
        <v>88.36</v>
      </c>
      <c r="E159" s="6"/>
      <c r="F159" s="126">
        <f>D159*E159</f>
        <v>0</v>
      </c>
    </row>
    <row r="160" spans="1:6" ht="12.75">
      <c r="A160" s="19"/>
      <c r="B160" s="43"/>
      <c r="C160" s="157"/>
      <c r="D160" s="158"/>
      <c r="E160" s="132"/>
      <c r="F160" s="130"/>
    </row>
    <row r="161" spans="1:6" s="189" customFormat="1" ht="93.75" customHeight="1">
      <c r="A161" s="49">
        <f>A158+1</f>
        <v>3</v>
      </c>
      <c r="B161" s="50" t="s">
        <v>86</v>
      </c>
      <c r="C161" s="207"/>
      <c r="D161" s="208"/>
      <c r="E161" s="209"/>
      <c r="F161" s="210"/>
    </row>
    <row r="162" spans="1:6" s="189" customFormat="1" ht="14.25" customHeight="1">
      <c r="A162" s="49"/>
      <c r="B162" s="50"/>
      <c r="C162" s="211" t="s">
        <v>18</v>
      </c>
      <c r="D162" s="206">
        <v>81.76</v>
      </c>
      <c r="E162" s="6"/>
      <c r="F162" s="126">
        <f>D162*E162</f>
        <v>0</v>
      </c>
    </row>
    <row r="163" spans="1:6" ht="12.75">
      <c r="A163" s="19"/>
      <c r="B163" s="43"/>
      <c r="C163" s="157"/>
      <c r="D163" s="158"/>
      <c r="E163" s="132"/>
      <c r="F163" s="130"/>
    </row>
    <row r="164" spans="1:6" s="189" customFormat="1" ht="26.25" customHeight="1">
      <c r="A164" s="49">
        <f>A161+1</f>
        <v>4</v>
      </c>
      <c r="B164" s="50" t="s">
        <v>98</v>
      </c>
      <c r="C164" s="207"/>
      <c r="D164" s="208"/>
      <c r="E164" s="209"/>
      <c r="F164" s="210"/>
    </row>
    <row r="165" spans="1:6" s="189" customFormat="1" ht="13.5" customHeight="1">
      <c r="A165" s="49"/>
      <c r="B165" s="50"/>
      <c r="C165" s="211" t="s">
        <v>20</v>
      </c>
      <c r="D165" s="206">
        <v>21</v>
      </c>
      <c r="E165" s="6"/>
      <c r="F165" s="126">
        <f>D165*E165</f>
        <v>0</v>
      </c>
    </row>
    <row r="166" spans="1:6" ht="12.75">
      <c r="A166" s="19"/>
      <c r="B166" s="43"/>
      <c r="C166" s="123"/>
      <c r="D166" s="164"/>
      <c r="E166" s="197"/>
      <c r="F166" s="122"/>
    </row>
    <row r="167" spans="1:6" ht="12.75">
      <c r="A167" s="19"/>
      <c r="B167" s="68" t="s">
        <v>75</v>
      </c>
      <c r="C167" s="112"/>
      <c r="D167" s="161"/>
      <c r="E167" s="66"/>
      <c r="F167" s="67">
        <f>SUM(F156+F159+F162+F165)</f>
        <v>0</v>
      </c>
    </row>
    <row r="168" spans="1:7" ht="12.75">
      <c r="A168" s="19"/>
      <c r="B168" s="68"/>
      <c r="C168" s="212"/>
      <c r="D168" s="158"/>
      <c r="E168" s="91"/>
      <c r="F168" s="213"/>
      <c r="G168" s="214"/>
    </row>
    <row r="169" spans="1:6" ht="12.75">
      <c r="A169" s="39">
        <v>7</v>
      </c>
      <c r="B169" s="40" t="s">
        <v>31</v>
      </c>
      <c r="C169" s="115"/>
      <c r="D169" s="71"/>
      <c r="E169" s="56"/>
      <c r="F169" s="215"/>
    </row>
    <row r="170" spans="1:6" ht="12.75">
      <c r="A170" s="19"/>
      <c r="B170" s="43"/>
      <c r="C170" s="216" t="s">
        <v>139</v>
      </c>
      <c r="D170" s="217" t="s">
        <v>140</v>
      </c>
      <c r="E170" s="218" t="s">
        <v>141</v>
      </c>
      <c r="F170" s="151" t="s">
        <v>142</v>
      </c>
    </row>
    <row r="171" spans="1:6" ht="29.25" customHeight="1">
      <c r="A171" s="49">
        <v>1</v>
      </c>
      <c r="B171" s="50" t="s">
        <v>33</v>
      </c>
      <c r="C171" s="106"/>
      <c r="D171" s="55"/>
      <c r="E171" s="219"/>
      <c r="F171" s="126"/>
    </row>
    <row r="172" spans="1:6" ht="12.75">
      <c r="A172" s="49"/>
      <c r="C172" s="82" t="s">
        <v>59</v>
      </c>
      <c r="D172" s="83"/>
      <c r="E172" s="10"/>
      <c r="F172" s="122">
        <f>D171*E172</f>
        <v>0</v>
      </c>
    </row>
    <row r="173" spans="1:6" ht="12.75">
      <c r="A173" s="19"/>
      <c r="B173" s="43"/>
      <c r="C173" s="54"/>
      <c r="D173" s="55"/>
      <c r="E173" s="220"/>
      <c r="F173" s="126"/>
    </row>
    <row r="174" spans="1:6" ht="25.5">
      <c r="A174" s="49">
        <f>A171+1</f>
        <v>2</v>
      </c>
      <c r="B174" s="50" t="s">
        <v>87</v>
      </c>
      <c r="C174" s="106"/>
      <c r="D174" s="107"/>
      <c r="E174" s="219"/>
      <c r="F174" s="126"/>
    </row>
    <row r="175" spans="1:6" ht="12.75">
      <c r="A175" s="49"/>
      <c r="C175" s="82" t="s">
        <v>20</v>
      </c>
      <c r="D175" s="83">
        <v>16</v>
      </c>
      <c r="E175" s="10"/>
      <c r="F175" s="122">
        <f>D175*E175</f>
        <v>0</v>
      </c>
    </row>
    <row r="176" spans="1:6" ht="12.75">
      <c r="A176" s="19"/>
      <c r="B176" s="43"/>
      <c r="C176" s="54"/>
      <c r="D176" s="55"/>
      <c r="E176" s="220"/>
      <c r="F176" s="126"/>
    </row>
    <row r="177" spans="1:6" ht="25.5">
      <c r="A177" s="49">
        <f>A174+1</f>
        <v>3</v>
      </c>
      <c r="B177" s="50" t="s">
        <v>32</v>
      </c>
      <c r="C177" s="106"/>
      <c r="D177" s="107"/>
      <c r="E177" s="220"/>
      <c r="F177" s="126"/>
    </row>
    <row r="178" spans="1:6" ht="12.75">
      <c r="A178" s="49"/>
      <c r="C178" s="82" t="s">
        <v>59</v>
      </c>
      <c r="D178" s="83"/>
      <c r="E178" s="10"/>
      <c r="F178" s="122">
        <f>D178*E178</f>
        <v>0</v>
      </c>
    </row>
    <row r="179" spans="1:6" ht="12.75">
      <c r="A179" s="19"/>
      <c r="B179" s="43"/>
      <c r="C179" s="54"/>
      <c r="D179" s="55"/>
      <c r="E179" s="220"/>
      <c r="F179" s="126"/>
    </row>
    <row r="180" spans="1:6" s="223" customFormat="1" ht="76.5">
      <c r="A180" s="49">
        <f>A177+1</f>
        <v>4</v>
      </c>
      <c r="B180" s="50" t="s">
        <v>6</v>
      </c>
      <c r="C180" s="221"/>
      <c r="D180" s="180"/>
      <c r="E180" s="222"/>
      <c r="F180" s="140"/>
    </row>
    <row r="181" spans="3:6" ht="12.75">
      <c r="C181" s="51" t="s">
        <v>89</v>
      </c>
      <c r="D181" s="97">
        <v>7.85</v>
      </c>
      <c r="E181" s="10"/>
      <c r="F181" s="122">
        <f>D181*E181</f>
        <v>0</v>
      </c>
    </row>
    <row r="182" spans="1:6" s="223" customFormat="1" ht="12.75">
      <c r="A182" s="32"/>
      <c r="B182" s="224"/>
      <c r="C182" s="225" t="s">
        <v>88</v>
      </c>
      <c r="D182" s="180">
        <v>3.78</v>
      </c>
      <c r="E182" s="8"/>
      <c r="F182" s="126">
        <f>D182*E182</f>
        <v>0</v>
      </c>
    </row>
    <row r="183" spans="1:6" s="223" customFormat="1" ht="12.75">
      <c r="A183" s="32"/>
      <c r="B183" s="224"/>
      <c r="C183" s="226" t="s">
        <v>90</v>
      </c>
      <c r="D183" s="97">
        <v>7.32</v>
      </c>
      <c r="E183" s="10"/>
      <c r="F183" s="122">
        <f>D183*E183</f>
        <v>0</v>
      </c>
    </row>
    <row r="184" spans="1:6" s="223" customFormat="1" ht="12.75">
      <c r="A184" s="32"/>
      <c r="B184" s="224"/>
      <c r="C184" s="225"/>
      <c r="D184" s="180"/>
      <c r="E184" s="227"/>
      <c r="F184" s="126"/>
    </row>
    <row r="185" spans="1:6" s="223" customFormat="1" ht="51">
      <c r="A185" s="49">
        <f>A180+1</f>
        <v>5</v>
      </c>
      <c r="B185" s="50" t="s">
        <v>60</v>
      </c>
      <c r="C185" s="228"/>
      <c r="D185" s="229"/>
      <c r="E185" s="230"/>
      <c r="F185" s="140"/>
    </row>
    <row r="186" spans="1:6" s="223" customFormat="1" ht="12.75">
      <c r="A186" s="49"/>
      <c r="B186" s="50"/>
      <c r="C186" s="96" t="s">
        <v>16</v>
      </c>
      <c r="D186" s="97">
        <v>29.55</v>
      </c>
      <c r="E186" s="10"/>
      <c r="F186" s="122">
        <f>D186*E186</f>
        <v>0</v>
      </c>
    </row>
    <row r="187" spans="1:6" s="223" customFormat="1" ht="12.75">
      <c r="A187" s="32"/>
      <c r="B187" s="224"/>
      <c r="C187" s="61"/>
      <c r="D187" s="180"/>
      <c r="E187" s="230"/>
      <c r="F187" s="140"/>
    </row>
    <row r="188" spans="1:6" s="223" customFormat="1" ht="43.5" customHeight="1">
      <c r="A188" s="49">
        <f>A185+1</f>
        <v>6</v>
      </c>
      <c r="B188" s="50" t="s">
        <v>10</v>
      </c>
      <c r="C188" s="231"/>
      <c r="D188" s="232"/>
      <c r="E188" s="233"/>
      <c r="F188" s="234"/>
    </row>
    <row r="189" spans="1:6" s="223" customFormat="1" ht="12.75">
      <c r="A189" s="49"/>
      <c r="B189" s="50"/>
      <c r="C189" s="235" t="s">
        <v>16</v>
      </c>
      <c r="D189" s="236">
        <v>0.59</v>
      </c>
      <c r="E189" s="9"/>
      <c r="F189" s="67">
        <f>D189*E189</f>
        <v>0</v>
      </c>
    </row>
    <row r="190" spans="1:6" s="223" customFormat="1" ht="12.75">
      <c r="A190" s="32"/>
      <c r="B190" s="224"/>
      <c r="C190" s="98"/>
      <c r="D190" s="237"/>
      <c r="E190" s="238"/>
      <c r="F190" s="239"/>
    </row>
    <row r="191" spans="1:6" s="223" customFormat="1" ht="89.25">
      <c r="A191" s="49">
        <f>A188+1</f>
        <v>7</v>
      </c>
      <c r="B191" s="50" t="s">
        <v>91</v>
      </c>
      <c r="C191" s="240"/>
      <c r="D191" s="241"/>
      <c r="E191" s="230"/>
      <c r="F191" s="140"/>
    </row>
    <row r="192" spans="1:6" s="223" customFormat="1" ht="12.75">
      <c r="A192" s="49"/>
      <c r="B192" s="50"/>
      <c r="C192" s="242" t="s">
        <v>16</v>
      </c>
      <c r="D192" s="205">
        <v>23.64</v>
      </c>
      <c r="E192" s="10"/>
      <c r="F192" s="122">
        <f>D192*E192</f>
        <v>0</v>
      </c>
    </row>
    <row r="193" spans="1:6" s="223" customFormat="1" ht="12.75">
      <c r="A193" s="32" t="s">
        <v>17</v>
      </c>
      <c r="B193" s="224"/>
      <c r="C193" s="165"/>
      <c r="D193" s="206"/>
      <c r="E193" s="222"/>
      <c r="F193" s="140"/>
    </row>
    <row r="194" spans="1:6" s="223" customFormat="1" ht="51">
      <c r="A194" s="49">
        <f>A191+1</f>
        <v>8</v>
      </c>
      <c r="B194" s="50" t="s">
        <v>92</v>
      </c>
      <c r="C194" s="240"/>
      <c r="D194" s="241"/>
      <c r="E194" s="230"/>
      <c r="F194" s="140"/>
    </row>
    <row r="195" spans="1:6" s="223" customFormat="1" ht="12.75">
      <c r="A195" s="49"/>
      <c r="B195" s="50"/>
      <c r="C195" s="242" t="s">
        <v>19</v>
      </c>
      <c r="D195" s="205">
        <v>1</v>
      </c>
      <c r="E195" s="10"/>
      <c r="F195" s="122">
        <f>D195*E195</f>
        <v>0</v>
      </c>
    </row>
    <row r="196" spans="1:6" s="223" customFormat="1" ht="12.75">
      <c r="A196" s="49"/>
      <c r="B196" s="50"/>
      <c r="C196" s="243"/>
      <c r="D196" s="206"/>
      <c r="E196" s="230"/>
      <c r="F196" s="140"/>
    </row>
    <row r="197" spans="1:6" s="223" customFormat="1" ht="41.25" customHeight="1">
      <c r="A197" s="49">
        <f>A194+1</f>
        <v>9</v>
      </c>
      <c r="B197" s="50" t="s">
        <v>94</v>
      </c>
      <c r="C197" s="244"/>
      <c r="D197" s="245"/>
      <c r="E197" s="233"/>
      <c r="F197" s="234"/>
    </row>
    <row r="198" spans="1:6" s="223" customFormat="1" ht="12.75">
      <c r="A198" s="49"/>
      <c r="B198" s="50"/>
      <c r="C198" s="246" t="s">
        <v>19</v>
      </c>
      <c r="D198" s="247">
        <v>1</v>
      </c>
      <c r="E198" s="9"/>
      <c r="F198" s="67">
        <f>D198*E198</f>
        <v>0</v>
      </c>
    </row>
    <row r="199" spans="1:6" s="223" customFormat="1" ht="12.75">
      <c r="A199" s="32"/>
      <c r="B199" s="224"/>
      <c r="C199" s="248"/>
      <c r="D199" s="99"/>
      <c r="E199" s="249"/>
      <c r="F199" s="239"/>
    </row>
    <row r="200" spans="1:6" s="223" customFormat="1" ht="92.25" customHeight="1">
      <c r="A200" s="49">
        <f>A197+1</f>
        <v>10</v>
      </c>
      <c r="B200" s="50" t="s">
        <v>111</v>
      </c>
      <c r="C200" s="228"/>
      <c r="D200" s="229"/>
      <c r="E200" s="250"/>
      <c r="F200" s="140"/>
    </row>
    <row r="201" spans="1:6" s="223" customFormat="1" ht="14.25" customHeight="1">
      <c r="A201" s="49"/>
      <c r="B201" s="50"/>
      <c r="C201" s="96" t="s">
        <v>19</v>
      </c>
      <c r="D201" s="97">
        <v>1</v>
      </c>
      <c r="E201" s="5"/>
      <c r="F201" s="122">
        <f>D201*E201</f>
        <v>0</v>
      </c>
    </row>
    <row r="202" spans="1:6" s="223" customFormat="1" ht="12.75">
      <c r="A202" s="32"/>
      <c r="B202" s="224"/>
      <c r="C202" s="61"/>
      <c r="D202" s="180"/>
      <c r="E202" s="251"/>
      <c r="F202" s="140"/>
    </row>
    <row r="203" spans="1:6" s="223" customFormat="1" ht="83.25" customHeight="1">
      <c r="A203" s="49">
        <f>A200+1</f>
        <v>11</v>
      </c>
      <c r="B203" s="50" t="s">
        <v>93</v>
      </c>
      <c r="C203" s="228"/>
      <c r="D203" s="229"/>
      <c r="E203" s="252"/>
      <c r="F203" s="140"/>
    </row>
    <row r="204" spans="1:6" s="223" customFormat="1" ht="15.75" customHeight="1">
      <c r="A204" s="49"/>
      <c r="B204" s="50"/>
      <c r="C204" s="96" t="s">
        <v>20</v>
      </c>
      <c r="D204" s="52">
        <v>35</v>
      </c>
      <c r="E204" s="5"/>
      <c r="F204" s="122">
        <f>D204*E204</f>
        <v>0</v>
      </c>
    </row>
    <row r="205" spans="1:6" s="223" customFormat="1" ht="12.75">
      <c r="A205" s="32"/>
      <c r="B205" s="224"/>
      <c r="C205" s="61"/>
      <c r="D205" s="180"/>
      <c r="E205" s="251"/>
      <c r="F205" s="140"/>
    </row>
    <row r="206" spans="1:6" s="141" customFormat="1" ht="14.25" customHeight="1">
      <c r="A206" s="49">
        <f>A203+1</f>
        <v>12</v>
      </c>
      <c r="B206" s="253" t="s">
        <v>11</v>
      </c>
      <c r="C206" s="96" t="s">
        <v>20</v>
      </c>
      <c r="D206" s="52">
        <v>54</v>
      </c>
      <c r="E206" s="5"/>
      <c r="F206" s="122">
        <f>D206*E206</f>
        <v>0</v>
      </c>
    </row>
    <row r="207" spans="1:6" s="141" customFormat="1" ht="12.75">
      <c r="A207" s="32" t="s">
        <v>29</v>
      </c>
      <c r="B207" s="254"/>
      <c r="C207" s="235"/>
      <c r="D207" s="236"/>
      <c r="E207" s="255"/>
      <c r="F207" s="234"/>
    </row>
    <row r="208" spans="1:6" s="141" customFormat="1" ht="12.75">
      <c r="A208" s="32"/>
      <c r="B208" s="16" t="s">
        <v>34</v>
      </c>
      <c r="C208" s="235"/>
      <c r="D208" s="236"/>
      <c r="E208" s="94"/>
      <c r="F208" s="256">
        <f>SUM(F172+F175+F178+F181+F182+F183+F186+F189+F192+F195+F198+F201+F204+F206)</f>
        <v>0</v>
      </c>
    </row>
    <row r="209" spans="1:5" ht="12.75">
      <c r="A209" s="19"/>
      <c r="B209" s="16"/>
      <c r="C209" s="115"/>
      <c r="D209" s="71"/>
      <c r="E209" s="116"/>
    </row>
    <row r="210" spans="1:5" ht="12.75">
      <c r="A210" s="19"/>
      <c r="B210" s="16"/>
      <c r="C210" s="115"/>
      <c r="D210" s="71"/>
      <c r="E210" s="116"/>
    </row>
    <row r="211" spans="1:5" ht="12.75">
      <c r="A211" s="39">
        <v>8</v>
      </c>
      <c r="B211" s="40" t="s">
        <v>53</v>
      </c>
      <c r="C211" s="115"/>
      <c r="D211" s="71"/>
      <c r="E211" s="116"/>
    </row>
    <row r="212" spans="1:7" s="25" customFormat="1" ht="12.75">
      <c r="A212" s="257"/>
      <c r="B212" s="50"/>
      <c r="C212" s="73" t="s">
        <v>139</v>
      </c>
      <c r="D212" s="74" t="s">
        <v>140</v>
      </c>
      <c r="E212" s="150" t="s">
        <v>141</v>
      </c>
      <c r="F212" s="151" t="s">
        <v>142</v>
      </c>
      <c r="G212" s="258"/>
    </row>
    <row r="213" spans="1:7" s="25" customFormat="1" ht="26.25" customHeight="1">
      <c r="A213" s="49">
        <v>1</v>
      </c>
      <c r="B213" s="50" t="s">
        <v>95</v>
      </c>
      <c r="C213" s="259"/>
      <c r="D213" s="260"/>
      <c r="E213" s="261"/>
      <c r="F213" s="122"/>
      <c r="G213" s="258"/>
    </row>
    <row r="214" spans="1:7" s="25" customFormat="1" ht="16.5" customHeight="1">
      <c r="A214" s="49"/>
      <c r="B214" s="50"/>
      <c r="C214" s="54" t="s">
        <v>16</v>
      </c>
      <c r="D214" s="62">
        <v>9.81</v>
      </c>
      <c r="E214" s="6"/>
      <c r="F214" s="126">
        <f>D214*E214</f>
        <v>0</v>
      </c>
      <c r="G214" s="258"/>
    </row>
    <row r="215" spans="1:6" s="141" customFormat="1" ht="12.75">
      <c r="A215" s="32"/>
      <c r="B215" s="224"/>
      <c r="C215" s="262"/>
      <c r="D215" s="99"/>
      <c r="E215" s="263"/>
      <c r="F215" s="239"/>
    </row>
    <row r="216" spans="1:7" s="25" customFormat="1" ht="51" customHeight="1">
      <c r="A216" s="49">
        <f>A213+1</f>
        <v>2</v>
      </c>
      <c r="B216" s="50" t="s">
        <v>96</v>
      </c>
      <c r="C216" s="133"/>
      <c r="D216" s="134"/>
      <c r="E216" s="264"/>
      <c r="F216" s="67"/>
      <c r="G216" s="258"/>
    </row>
    <row r="217" spans="1:7" s="25" customFormat="1" ht="15" customHeight="1">
      <c r="A217" s="49"/>
      <c r="B217" s="50"/>
      <c r="C217" s="82" t="s">
        <v>19</v>
      </c>
      <c r="D217" s="52">
        <v>12</v>
      </c>
      <c r="E217" s="3"/>
      <c r="F217" s="122">
        <f>D217*E217</f>
        <v>0</v>
      </c>
      <c r="G217" s="258"/>
    </row>
    <row r="218" spans="1:6" s="141" customFormat="1" ht="12.75">
      <c r="A218" s="32"/>
      <c r="B218" s="224"/>
      <c r="C218" s="221"/>
      <c r="D218" s="180"/>
      <c r="E218" s="265"/>
      <c r="F218" s="140"/>
    </row>
    <row r="219" spans="1:7" s="25" customFormat="1" ht="42" customHeight="1">
      <c r="A219" s="49">
        <f>A216+1</f>
        <v>3</v>
      </c>
      <c r="B219" s="50" t="s">
        <v>112</v>
      </c>
      <c r="C219" s="133"/>
      <c r="D219" s="134"/>
      <c r="E219" s="264"/>
      <c r="F219" s="67"/>
      <c r="G219" s="258"/>
    </row>
    <row r="220" spans="1:7" s="25" customFormat="1" ht="16.5" customHeight="1">
      <c r="A220" s="49"/>
      <c r="B220" s="50"/>
      <c r="C220" s="54" t="s">
        <v>18</v>
      </c>
      <c r="D220" s="62">
        <v>20.23</v>
      </c>
      <c r="E220" s="6"/>
      <c r="F220" s="126">
        <f>D220*E220</f>
        <v>0</v>
      </c>
      <c r="G220" s="258"/>
    </row>
    <row r="221" spans="1:6" s="141" customFormat="1" ht="12.75">
      <c r="A221" s="32"/>
      <c r="B221" s="224"/>
      <c r="C221" s="262"/>
      <c r="D221" s="99"/>
      <c r="E221" s="263"/>
      <c r="F221" s="239"/>
    </row>
    <row r="222" spans="1:6" s="223" customFormat="1" ht="80.25" customHeight="1">
      <c r="A222" s="49">
        <f>A219+1</f>
        <v>4</v>
      </c>
      <c r="B222" s="266" t="s">
        <v>113</v>
      </c>
      <c r="C222" s="231"/>
      <c r="D222" s="232"/>
      <c r="E222" s="267"/>
      <c r="F222" s="234"/>
    </row>
    <row r="223" spans="1:6" s="223" customFormat="1" ht="12.75">
      <c r="A223" s="49"/>
      <c r="B223" s="266"/>
      <c r="C223" s="61" t="s">
        <v>20</v>
      </c>
      <c r="D223" s="180">
        <v>88.2</v>
      </c>
      <c r="E223" s="8"/>
      <c r="F223" s="126">
        <f>D223*E223</f>
        <v>0</v>
      </c>
    </row>
    <row r="224" spans="1:6" s="141" customFormat="1" ht="12.75">
      <c r="A224" s="32"/>
      <c r="B224" s="224"/>
      <c r="C224" s="262"/>
      <c r="D224" s="99"/>
      <c r="E224" s="238"/>
      <c r="F224" s="239"/>
    </row>
    <row r="225" spans="1:6" s="223" customFormat="1" ht="81.75" customHeight="1">
      <c r="A225" s="49">
        <f>A222+1</f>
        <v>5</v>
      </c>
      <c r="B225" s="266" t="s">
        <v>114</v>
      </c>
      <c r="C225" s="231"/>
      <c r="D225" s="232"/>
      <c r="E225" s="267"/>
      <c r="F225" s="234"/>
    </row>
    <row r="226" spans="1:6" s="223" customFormat="1" ht="15.75" customHeight="1">
      <c r="A226" s="49"/>
      <c r="B226" s="266"/>
      <c r="C226" s="64" t="s">
        <v>19</v>
      </c>
      <c r="D226" s="236">
        <v>1</v>
      </c>
      <c r="E226" s="9"/>
      <c r="F226" s="67">
        <f>D226*E226</f>
        <v>0</v>
      </c>
    </row>
    <row r="227" spans="1:6" s="223" customFormat="1" ht="12.75">
      <c r="A227" s="49"/>
      <c r="B227" s="266"/>
      <c r="C227" s="268"/>
      <c r="D227" s="237"/>
      <c r="E227" s="269"/>
      <c r="F227" s="239"/>
    </row>
    <row r="228" spans="1:6" ht="92.25" customHeight="1">
      <c r="A228" s="49">
        <f>A225+1</f>
        <v>6</v>
      </c>
      <c r="B228" s="266" t="s">
        <v>128</v>
      </c>
      <c r="C228" s="270"/>
      <c r="D228" s="271"/>
      <c r="E228" s="272"/>
      <c r="F228" s="126"/>
    </row>
    <row r="229" spans="1:6" ht="12.75">
      <c r="A229" s="49"/>
      <c r="B229" s="266"/>
      <c r="C229" s="273" t="s">
        <v>18</v>
      </c>
      <c r="D229" s="205">
        <v>20.23</v>
      </c>
      <c r="E229" s="10"/>
      <c r="F229" s="122">
        <f>D229*E229</f>
        <v>0</v>
      </c>
    </row>
    <row r="230" spans="1:6" ht="12.75">
      <c r="A230" s="274"/>
      <c r="B230" s="266"/>
      <c r="C230" s="165"/>
      <c r="D230" s="206"/>
      <c r="E230" s="272"/>
      <c r="F230" s="126"/>
    </row>
    <row r="231" spans="1:6" s="189" customFormat="1" ht="38.25">
      <c r="A231" s="275">
        <f>A228+1</f>
        <v>7</v>
      </c>
      <c r="B231" s="266" t="s">
        <v>129</v>
      </c>
      <c r="C231" s="276"/>
      <c r="D231" s="277"/>
      <c r="E231" s="278"/>
      <c r="F231" s="194"/>
    </row>
    <row r="232" spans="1:6" s="189" customFormat="1" ht="12.75">
      <c r="A232" s="275"/>
      <c r="B232" s="266"/>
      <c r="C232" s="123" t="s">
        <v>20</v>
      </c>
      <c r="D232" s="279">
        <v>19.74</v>
      </c>
      <c r="E232" s="10"/>
      <c r="F232" s="122">
        <f>D232*E232</f>
        <v>0</v>
      </c>
    </row>
    <row r="233" spans="1:6" s="189" customFormat="1" ht="12.75">
      <c r="A233" s="274"/>
      <c r="B233" s="266"/>
      <c r="C233" s="129"/>
      <c r="D233" s="280"/>
      <c r="E233" s="278"/>
      <c r="F233" s="194"/>
    </row>
    <row r="234" spans="1:6" s="223" customFormat="1" ht="63.75" customHeight="1">
      <c r="A234" s="275">
        <f>A231+1</f>
        <v>8</v>
      </c>
      <c r="B234" s="266" t="s">
        <v>114</v>
      </c>
      <c r="C234" s="240"/>
      <c r="D234" s="241"/>
      <c r="E234" s="272"/>
      <c r="F234" s="140"/>
    </row>
    <row r="235" spans="1:6" s="223" customFormat="1" ht="14.25" customHeight="1">
      <c r="A235" s="275"/>
      <c r="B235" s="266"/>
      <c r="C235" s="273" t="s">
        <v>19</v>
      </c>
      <c r="D235" s="205">
        <v>1</v>
      </c>
      <c r="E235" s="10"/>
      <c r="F235" s="122">
        <f>D235*E235</f>
        <v>0</v>
      </c>
    </row>
    <row r="236" spans="1:6" s="189" customFormat="1" ht="12.75">
      <c r="A236" s="274"/>
      <c r="B236" s="266"/>
      <c r="C236" s="129"/>
      <c r="D236" s="280"/>
      <c r="E236" s="278"/>
      <c r="F236" s="194"/>
    </row>
    <row r="237" spans="1:6" s="42" customFormat="1" ht="25.5">
      <c r="A237" s="275">
        <f>A234+1</f>
        <v>9</v>
      </c>
      <c r="B237" s="266" t="s">
        <v>130</v>
      </c>
      <c r="C237" s="127"/>
      <c r="D237" s="163"/>
      <c r="E237" s="281"/>
      <c r="F237" s="126"/>
    </row>
    <row r="238" spans="1:6" s="42" customFormat="1" ht="12.75">
      <c r="A238" s="275"/>
      <c r="B238" s="266"/>
      <c r="C238" s="123" t="s">
        <v>16</v>
      </c>
      <c r="D238" s="279">
        <v>10.5</v>
      </c>
      <c r="E238" s="10"/>
      <c r="F238" s="122">
        <f>D238*E238</f>
        <v>0</v>
      </c>
    </row>
    <row r="239" spans="1:6" s="42" customFormat="1" ht="12.75">
      <c r="A239" s="274"/>
      <c r="B239" s="266"/>
      <c r="C239" s="129"/>
      <c r="D239" s="280"/>
      <c r="E239" s="282"/>
      <c r="F239" s="126"/>
    </row>
    <row r="240" spans="1:6" s="42" customFormat="1" ht="51">
      <c r="A240" s="275">
        <f>+A237+1</f>
        <v>10</v>
      </c>
      <c r="B240" s="266" t="s">
        <v>131</v>
      </c>
      <c r="C240" s="102"/>
      <c r="D240" s="159"/>
      <c r="E240" s="283"/>
      <c r="F240" s="67"/>
    </row>
    <row r="241" spans="1:6" s="42" customFormat="1" ht="12.75">
      <c r="A241" s="275"/>
      <c r="B241" s="266"/>
      <c r="C241" s="123" t="s">
        <v>16</v>
      </c>
      <c r="D241" s="284">
        <v>44.63</v>
      </c>
      <c r="E241" s="9"/>
      <c r="F241" s="67">
        <f>D241*E241</f>
        <v>0</v>
      </c>
    </row>
    <row r="242" spans="1:6" s="42" customFormat="1" ht="12.75">
      <c r="A242" s="274"/>
      <c r="B242" s="266"/>
      <c r="C242" s="157"/>
      <c r="D242" s="285"/>
      <c r="E242" s="286"/>
      <c r="F242" s="81"/>
    </row>
    <row r="243" spans="1:6" s="42" customFormat="1" ht="12.75">
      <c r="A243" s="275">
        <f>+A240+1</f>
        <v>11</v>
      </c>
      <c r="B243" s="266" t="s">
        <v>132</v>
      </c>
      <c r="C243" s="123" t="s">
        <v>18</v>
      </c>
      <c r="D243" s="287">
        <v>178.5</v>
      </c>
      <c r="E243" s="11"/>
      <c r="F243" s="122">
        <f>D243*E243</f>
        <v>0</v>
      </c>
    </row>
    <row r="244" spans="1:6" s="42" customFormat="1" ht="12.75">
      <c r="A244" s="275"/>
      <c r="B244" s="266"/>
      <c r="C244" s="123"/>
      <c r="D244" s="287"/>
      <c r="E244" s="288"/>
      <c r="F244" s="122"/>
    </row>
    <row r="245" spans="1:7" s="25" customFormat="1" ht="12.75">
      <c r="A245" s="289"/>
      <c r="B245" s="16" t="s">
        <v>5</v>
      </c>
      <c r="C245" s="112"/>
      <c r="D245" s="113"/>
      <c r="E245" s="290"/>
      <c r="F245" s="67">
        <f>SUM(F214+F217+F220+F223+F226+F229+F232+F235+F238+F241+F243)</f>
        <v>0</v>
      </c>
      <c r="G245" s="258"/>
    </row>
    <row r="246" spans="1:6" s="42" customFormat="1" ht="12.75">
      <c r="A246" s="181"/>
      <c r="B246" s="77"/>
      <c r="C246" s="118"/>
      <c r="D246" s="71"/>
      <c r="E246" s="291"/>
      <c r="F246" s="24"/>
    </row>
    <row r="247" spans="1:6" s="42" customFormat="1" ht="12.75">
      <c r="A247" s="181"/>
      <c r="B247" s="77"/>
      <c r="C247" s="118"/>
      <c r="D247" s="71"/>
      <c r="E247" s="291"/>
      <c r="F247" s="24"/>
    </row>
    <row r="248" spans="1:6" s="42" customFormat="1" ht="12.75">
      <c r="A248" s="19"/>
      <c r="B248" s="292" t="s">
        <v>56</v>
      </c>
      <c r="C248" s="115"/>
      <c r="D248" s="71"/>
      <c r="E248" s="293"/>
      <c r="F248" s="24"/>
    </row>
    <row r="249" spans="1:6" s="42" customFormat="1" ht="12.75">
      <c r="A249" s="294">
        <v>9</v>
      </c>
      <c r="B249" s="117" t="s">
        <v>12</v>
      </c>
      <c r="C249" s="115"/>
      <c r="D249" s="71"/>
      <c r="E249" s="293" t="s">
        <v>97</v>
      </c>
      <c r="F249" s="24"/>
    </row>
    <row r="250" spans="1:6" s="25" customFormat="1" ht="12.75">
      <c r="A250" s="19"/>
      <c r="B250" s="117"/>
      <c r="C250" s="73" t="s">
        <v>139</v>
      </c>
      <c r="D250" s="74" t="s">
        <v>140</v>
      </c>
      <c r="E250" s="150" t="s">
        <v>141</v>
      </c>
      <c r="F250" s="151" t="s">
        <v>142</v>
      </c>
    </row>
    <row r="251" spans="1:6" s="42" customFormat="1" ht="122.25" customHeight="1">
      <c r="A251" s="295">
        <v>1</v>
      </c>
      <c r="B251" s="77" t="s">
        <v>136</v>
      </c>
      <c r="C251" s="169"/>
      <c r="D251" s="170"/>
      <c r="E251" s="296"/>
      <c r="F251" s="122"/>
    </row>
    <row r="252" spans="1:6" s="42" customFormat="1" ht="14.25" customHeight="1">
      <c r="A252" s="295"/>
      <c r="B252" s="77"/>
      <c r="C252" s="54" t="s">
        <v>18</v>
      </c>
      <c r="D252" s="55">
        <v>57.9</v>
      </c>
      <c r="E252" s="8"/>
      <c r="F252" s="126">
        <f>D252*E252</f>
        <v>0</v>
      </c>
    </row>
    <row r="253" spans="1:6" s="42" customFormat="1" ht="15.75" customHeight="1">
      <c r="A253" s="295"/>
      <c r="B253" s="77"/>
      <c r="C253" s="131"/>
      <c r="D253" s="90"/>
      <c r="E253" s="297"/>
      <c r="F253" s="130"/>
    </row>
    <row r="254" spans="1:6" s="42" customFormat="1" ht="51.75" customHeight="1">
      <c r="A254" s="295">
        <f>A251+1</f>
        <v>2</v>
      </c>
      <c r="B254" s="77" t="s">
        <v>115</v>
      </c>
      <c r="C254" s="198"/>
      <c r="D254" s="146"/>
      <c r="E254" s="298"/>
      <c r="F254" s="67"/>
    </row>
    <row r="255" spans="1:6" s="42" customFormat="1" ht="15" customHeight="1">
      <c r="A255" s="295"/>
      <c r="B255" s="77"/>
      <c r="C255" s="54" t="s">
        <v>18</v>
      </c>
      <c r="D255" s="55">
        <v>18.22</v>
      </c>
      <c r="E255" s="8"/>
      <c r="F255" s="126">
        <f>D255*E255</f>
        <v>0</v>
      </c>
    </row>
    <row r="256" spans="1:6" s="42" customFormat="1" ht="12.75">
      <c r="A256" s="295"/>
      <c r="B256" s="77"/>
      <c r="C256" s="131"/>
      <c r="D256" s="90"/>
      <c r="E256" s="297"/>
      <c r="F256" s="130"/>
    </row>
    <row r="257" spans="1:6" ht="42" customHeight="1">
      <c r="A257" s="295">
        <f>A254+1</f>
        <v>3</v>
      </c>
      <c r="B257" s="77" t="s">
        <v>116</v>
      </c>
      <c r="C257" s="299"/>
      <c r="D257" s="300"/>
      <c r="E257" s="298"/>
      <c r="F257" s="67"/>
    </row>
    <row r="258" spans="1:6" ht="12.75">
      <c r="A258" s="295"/>
      <c r="B258" s="77"/>
      <c r="C258" s="82" t="s">
        <v>19</v>
      </c>
      <c r="D258" s="83">
        <v>2</v>
      </c>
      <c r="E258" s="10"/>
      <c r="F258" s="122">
        <f>D258*E258</f>
        <v>0</v>
      </c>
    </row>
    <row r="259" spans="1:6" s="25" customFormat="1" ht="12.75">
      <c r="A259" s="32"/>
      <c r="B259" s="50"/>
      <c r="C259" s="51"/>
      <c r="D259" s="97"/>
      <c r="E259" s="296"/>
      <c r="F259" s="122"/>
    </row>
    <row r="260" spans="1:6" s="25" customFormat="1" ht="12.75">
      <c r="A260" s="19"/>
      <c r="B260" s="16" t="s">
        <v>57</v>
      </c>
      <c r="C260" s="198"/>
      <c r="D260" s="146"/>
      <c r="E260" s="301"/>
      <c r="F260" s="67">
        <f>SUM(F252+F255+F258)</f>
        <v>0</v>
      </c>
    </row>
    <row r="261" spans="1:6" s="25" customFormat="1" ht="12.75">
      <c r="A261" s="19"/>
      <c r="B261" s="16"/>
      <c r="C261" s="115"/>
      <c r="D261" s="71"/>
      <c r="E261" s="293"/>
      <c r="F261" s="24"/>
    </row>
    <row r="262" spans="1:6" s="25" customFormat="1" ht="12.75">
      <c r="A262" s="19"/>
      <c r="B262" s="16"/>
      <c r="C262" s="115"/>
      <c r="D262" s="71"/>
      <c r="E262" s="293"/>
      <c r="F262" s="24"/>
    </row>
    <row r="263" spans="1:6" s="25" customFormat="1" ht="12.75">
      <c r="A263" s="294">
        <v>10</v>
      </c>
      <c r="B263" s="117" t="s">
        <v>13</v>
      </c>
      <c r="C263" s="115"/>
      <c r="D263" s="71"/>
      <c r="E263" s="293"/>
      <c r="F263" s="24"/>
    </row>
    <row r="264" spans="1:6" s="42" customFormat="1" ht="12.75">
      <c r="A264" s="19"/>
      <c r="B264" s="43"/>
      <c r="C264" s="148" t="s">
        <v>139</v>
      </c>
      <c r="D264" s="149" t="s">
        <v>140</v>
      </c>
      <c r="E264" s="150" t="s">
        <v>141</v>
      </c>
      <c r="F264" s="151" t="s">
        <v>142</v>
      </c>
    </row>
    <row r="265" spans="1:6" s="42" customFormat="1" ht="69" customHeight="1">
      <c r="A265" s="295">
        <f>A264+1</f>
        <v>1</v>
      </c>
      <c r="B265" s="77" t="s">
        <v>76</v>
      </c>
      <c r="C265" s="153"/>
      <c r="D265" s="154"/>
      <c r="E265" s="302"/>
      <c r="F265" s="122"/>
    </row>
    <row r="266" spans="1:6" s="42" customFormat="1" ht="12.75">
      <c r="A266" s="295"/>
      <c r="B266" s="77"/>
      <c r="C266" s="129" t="s">
        <v>20</v>
      </c>
      <c r="D266" s="155">
        <v>16</v>
      </c>
      <c r="E266" s="8"/>
      <c r="F266" s="126">
        <f>D266*E266</f>
        <v>0</v>
      </c>
    </row>
    <row r="267" spans="1:6" s="42" customFormat="1" ht="12.75">
      <c r="A267" s="295"/>
      <c r="B267" s="77"/>
      <c r="C267" s="157"/>
      <c r="D267" s="158"/>
      <c r="E267" s="303"/>
      <c r="F267" s="130"/>
    </row>
    <row r="268" spans="1:6" s="42" customFormat="1" ht="65.25" customHeight="1">
      <c r="A268" s="295">
        <f>A265+1</f>
        <v>2</v>
      </c>
      <c r="B268" s="77" t="s">
        <v>117</v>
      </c>
      <c r="C268" s="102"/>
      <c r="D268" s="159"/>
      <c r="E268" s="233"/>
      <c r="F268" s="67"/>
    </row>
    <row r="269" spans="1:6" s="42" customFormat="1" ht="15" customHeight="1">
      <c r="A269" s="295"/>
      <c r="B269" s="77"/>
      <c r="C269" s="129" t="s">
        <v>20</v>
      </c>
      <c r="D269" s="155">
        <v>1.05</v>
      </c>
      <c r="E269" s="8"/>
      <c r="F269" s="126">
        <f>D269*E269</f>
        <v>0</v>
      </c>
    </row>
    <row r="270" spans="1:6" s="42" customFormat="1" ht="12.75">
      <c r="A270" s="295"/>
      <c r="B270" s="77"/>
      <c r="C270" s="123"/>
      <c r="D270" s="164"/>
      <c r="E270" s="302"/>
      <c r="F270" s="122"/>
    </row>
    <row r="271" spans="1:6" s="42" customFormat="1" ht="12.75">
      <c r="A271" s="19"/>
      <c r="B271" s="68" t="s">
        <v>14</v>
      </c>
      <c r="C271" s="112"/>
      <c r="D271" s="161"/>
      <c r="E271" s="301"/>
      <c r="F271" s="67">
        <f>SUM(F266+F269)</f>
        <v>0</v>
      </c>
    </row>
    <row r="272" spans="1:6" s="42" customFormat="1" ht="12.75">
      <c r="A272" s="19"/>
      <c r="B272" s="68"/>
      <c r="C272" s="115"/>
      <c r="D272" s="71"/>
      <c r="E272" s="293"/>
      <c r="F272" s="24"/>
    </row>
    <row r="273" spans="1:6" s="25" customFormat="1" ht="12.75">
      <c r="A273" s="19"/>
      <c r="B273" s="43"/>
      <c r="C273" s="115"/>
      <c r="D273" s="71"/>
      <c r="E273" s="293"/>
      <c r="F273" s="24"/>
    </row>
    <row r="274" spans="1:6" s="25" customFormat="1" ht="12.75">
      <c r="A274" s="294">
        <v>11</v>
      </c>
      <c r="B274" s="117" t="s">
        <v>77</v>
      </c>
      <c r="C274" s="115"/>
      <c r="D274" s="71"/>
      <c r="E274" s="293"/>
      <c r="F274" s="24"/>
    </row>
    <row r="275" spans="1:6" s="42" customFormat="1" ht="12.75">
      <c r="A275" s="295"/>
      <c r="B275" s="77"/>
      <c r="C275" s="148" t="s">
        <v>139</v>
      </c>
      <c r="D275" s="149" t="s">
        <v>140</v>
      </c>
      <c r="E275" s="150" t="s">
        <v>141</v>
      </c>
      <c r="F275" s="151" t="s">
        <v>142</v>
      </c>
    </row>
    <row r="276" spans="1:6" s="42" customFormat="1" ht="118.5" customHeight="1">
      <c r="A276" s="295">
        <f>1</f>
        <v>1</v>
      </c>
      <c r="B276" s="77" t="s">
        <v>120</v>
      </c>
      <c r="C276" s="153"/>
      <c r="D276" s="154"/>
      <c r="E276" s="302"/>
      <c r="F276" s="122"/>
    </row>
    <row r="277" spans="1:6" s="42" customFormat="1" ht="15.75" customHeight="1">
      <c r="A277" s="295"/>
      <c r="B277" s="77"/>
      <c r="C277" s="123" t="s">
        <v>19</v>
      </c>
      <c r="D277" s="164">
        <v>1</v>
      </c>
      <c r="E277" s="10"/>
      <c r="F277" s="122">
        <f>D277*E277</f>
        <v>0</v>
      </c>
    </row>
    <row r="278" spans="1:6" s="42" customFormat="1" ht="12.75">
      <c r="A278" s="295"/>
      <c r="B278" s="77"/>
      <c r="C278" s="129"/>
      <c r="D278" s="155"/>
      <c r="E278" s="230"/>
      <c r="F278" s="126"/>
    </row>
    <row r="279" spans="1:6" s="42" customFormat="1" ht="93" customHeight="1">
      <c r="A279" s="295">
        <f>A276+1</f>
        <v>2</v>
      </c>
      <c r="B279" s="77" t="s">
        <v>119</v>
      </c>
      <c r="C279" s="102"/>
      <c r="D279" s="159"/>
      <c r="E279" s="233"/>
      <c r="F279" s="67"/>
    </row>
    <row r="280" spans="1:6" s="42" customFormat="1" ht="17.25" customHeight="1">
      <c r="A280" s="295"/>
      <c r="B280" s="77"/>
      <c r="C280" s="129" t="s">
        <v>19</v>
      </c>
      <c r="D280" s="155">
        <v>1</v>
      </c>
      <c r="E280" s="8"/>
      <c r="F280" s="126">
        <f>D280*E280</f>
        <v>0</v>
      </c>
    </row>
    <row r="281" spans="1:6" s="42" customFormat="1" ht="12.75">
      <c r="A281" s="295"/>
      <c r="B281" s="77"/>
      <c r="C281" s="157"/>
      <c r="D281" s="158"/>
      <c r="E281" s="303"/>
      <c r="F281" s="130"/>
    </row>
    <row r="282" spans="1:6" s="42" customFormat="1" ht="65.25" customHeight="1">
      <c r="A282" s="295">
        <f>A279+1</f>
        <v>3</v>
      </c>
      <c r="B282" s="77" t="s">
        <v>118</v>
      </c>
      <c r="C282" s="102"/>
      <c r="D282" s="159"/>
      <c r="E282" s="233"/>
      <c r="F282" s="67"/>
    </row>
    <row r="283" spans="1:6" s="42" customFormat="1" ht="15.75" customHeight="1">
      <c r="A283" s="295"/>
      <c r="B283" s="77"/>
      <c r="C283" s="129" t="s">
        <v>19</v>
      </c>
      <c r="D283" s="155">
        <v>1</v>
      </c>
      <c r="E283" s="8"/>
      <c r="F283" s="126">
        <f>D283*E283</f>
        <v>0</v>
      </c>
    </row>
    <row r="284" spans="1:6" s="42" customFormat="1" ht="12.75">
      <c r="A284" s="295"/>
      <c r="B284" s="77"/>
      <c r="C284" s="157"/>
      <c r="D284" s="158"/>
      <c r="E284" s="303"/>
      <c r="F284" s="130"/>
    </row>
    <row r="285" spans="1:6" s="42" customFormat="1" ht="92.25" customHeight="1">
      <c r="A285" s="295">
        <f>A282+1</f>
        <v>4</v>
      </c>
      <c r="B285" s="77" t="s">
        <v>121</v>
      </c>
      <c r="C285" s="102"/>
      <c r="D285" s="159"/>
      <c r="E285" s="233"/>
      <c r="F285" s="67"/>
    </row>
    <row r="286" spans="1:6" s="42" customFormat="1" ht="16.5" customHeight="1">
      <c r="A286" s="295"/>
      <c r="B286" s="77"/>
      <c r="C286" s="123" t="s">
        <v>19</v>
      </c>
      <c r="D286" s="304">
        <v>1</v>
      </c>
      <c r="E286" s="12"/>
      <c r="F286" s="53">
        <f>D286*E286</f>
        <v>0</v>
      </c>
    </row>
    <row r="287" spans="1:6" s="42" customFormat="1" ht="12.75">
      <c r="A287" s="295"/>
      <c r="B287" s="77"/>
      <c r="C287" s="112"/>
      <c r="D287" s="113"/>
      <c r="E287" s="305"/>
      <c r="F287" s="88"/>
    </row>
    <row r="288" spans="1:6" s="42" customFormat="1" ht="12.75">
      <c r="A288" s="295"/>
      <c r="B288" s="68" t="s">
        <v>4</v>
      </c>
      <c r="C288" s="112"/>
      <c r="D288" s="113"/>
      <c r="E288" s="305"/>
      <c r="F288" s="88">
        <f>SUM(F277+F280+F283+F286)</f>
        <v>0</v>
      </c>
    </row>
    <row r="289" spans="2:6" s="25" customFormat="1" ht="12.75">
      <c r="B289" s="77"/>
      <c r="C289" s="115"/>
      <c r="D289" s="71"/>
      <c r="E289" s="293"/>
      <c r="F289" s="24"/>
    </row>
    <row r="290" spans="1:6" s="42" customFormat="1" ht="12.75">
      <c r="A290" s="294">
        <v>12</v>
      </c>
      <c r="B290" s="117" t="s">
        <v>78</v>
      </c>
      <c r="C290" s="115"/>
      <c r="D290" s="71"/>
      <c r="E290" s="306"/>
      <c r="F290" s="24"/>
    </row>
    <row r="291" spans="2:6" s="25" customFormat="1" ht="12.75">
      <c r="B291" s="77"/>
      <c r="C291" s="148" t="s">
        <v>139</v>
      </c>
      <c r="D291" s="149" t="s">
        <v>140</v>
      </c>
      <c r="E291" s="150" t="s">
        <v>141</v>
      </c>
      <c r="F291" s="151" t="s">
        <v>142</v>
      </c>
    </row>
    <row r="292" spans="1:6" s="307" customFormat="1" ht="53.25" customHeight="1">
      <c r="A292" s="307">
        <v>1</v>
      </c>
      <c r="B292" s="77" t="s">
        <v>122</v>
      </c>
      <c r="C292" s="308"/>
      <c r="D292" s="309"/>
      <c r="E292" s="308"/>
      <c r="F292" s="310"/>
    </row>
    <row r="293" spans="2:6" s="307" customFormat="1" ht="15.75" customHeight="1">
      <c r="B293" s="77"/>
      <c r="C293" s="129" t="s">
        <v>18</v>
      </c>
      <c r="D293" s="155">
        <v>38.79</v>
      </c>
      <c r="E293" s="8"/>
      <c r="F293" s="126">
        <f>D293*E293</f>
        <v>0</v>
      </c>
    </row>
    <row r="294" spans="2:6" s="307" customFormat="1" ht="12.75">
      <c r="B294" s="77"/>
      <c r="C294" s="157"/>
      <c r="D294" s="158"/>
      <c r="E294" s="311"/>
      <c r="F294" s="312"/>
    </row>
    <row r="295" spans="1:6" s="307" customFormat="1" ht="51">
      <c r="A295" s="307">
        <f>A292+1</f>
        <v>2</v>
      </c>
      <c r="B295" s="77" t="s">
        <v>123</v>
      </c>
      <c r="C295" s="313"/>
      <c r="D295" s="314"/>
      <c r="E295" s="313"/>
      <c r="F295" s="315"/>
    </row>
    <row r="296" spans="2:6" s="307" customFormat="1" ht="12.75">
      <c r="B296" s="77"/>
      <c r="C296" s="129" t="s">
        <v>20</v>
      </c>
      <c r="D296" s="155">
        <v>30.9</v>
      </c>
      <c r="E296" s="8"/>
      <c r="F296" s="126">
        <f>D296*E296</f>
        <v>0</v>
      </c>
    </row>
    <row r="297" spans="2:6" s="307" customFormat="1" ht="12.75">
      <c r="B297" s="77"/>
      <c r="C297" s="123"/>
      <c r="D297" s="164"/>
      <c r="E297" s="308"/>
      <c r="F297" s="310"/>
    </row>
    <row r="298" spans="1:6" s="42" customFormat="1" ht="12.75">
      <c r="A298" s="289"/>
      <c r="B298" s="68" t="s">
        <v>3</v>
      </c>
      <c r="C298" s="123"/>
      <c r="D298" s="161"/>
      <c r="E298" s="301"/>
      <c r="F298" s="67">
        <f>SUM(F293+F296)</f>
        <v>0</v>
      </c>
    </row>
    <row r="299" spans="1:6" s="42" customFormat="1" ht="12.75">
      <c r="A299" s="289"/>
      <c r="B299" s="68"/>
      <c r="C299" s="115"/>
      <c r="D299" s="71"/>
      <c r="E299" s="293"/>
      <c r="F299" s="24"/>
    </row>
    <row r="300" spans="1:6" s="42" customFormat="1" ht="12.75">
      <c r="A300" s="294">
        <v>13</v>
      </c>
      <c r="B300" s="117" t="s">
        <v>79</v>
      </c>
      <c r="C300" s="115"/>
      <c r="D300" s="71"/>
      <c r="E300" s="306"/>
      <c r="F300" s="24"/>
    </row>
    <row r="301" spans="1:6" s="42" customFormat="1" ht="12.75">
      <c r="A301" s="19"/>
      <c r="B301" s="77"/>
      <c r="C301" s="73" t="s">
        <v>139</v>
      </c>
      <c r="D301" s="74" t="s">
        <v>140</v>
      </c>
      <c r="E301" s="316" t="s">
        <v>141</v>
      </c>
      <c r="F301" s="76" t="s">
        <v>142</v>
      </c>
    </row>
    <row r="302" spans="1:6" s="25" customFormat="1" ht="38.25">
      <c r="A302" s="295">
        <v>1</v>
      </c>
      <c r="B302" s="77" t="s">
        <v>124</v>
      </c>
      <c r="C302" s="259"/>
      <c r="D302" s="260"/>
      <c r="E302" s="317"/>
      <c r="F302" s="53"/>
    </row>
    <row r="303" spans="1:6" s="25" customFormat="1" ht="12.75">
      <c r="A303" s="295"/>
      <c r="B303" s="77"/>
      <c r="C303" s="318" t="s">
        <v>20</v>
      </c>
      <c r="D303" s="83">
        <v>1.05</v>
      </c>
      <c r="E303" s="14"/>
      <c r="F303" s="53">
        <f>D303*E303</f>
        <v>0</v>
      </c>
    </row>
    <row r="304" spans="1:6" s="42" customFormat="1" ht="12.75">
      <c r="A304" s="295"/>
      <c r="B304" s="77"/>
      <c r="C304" s="319"/>
      <c r="D304" s="320"/>
      <c r="E304" s="321"/>
      <c r="F304" s="57"/>
    </row>
    <row r="305" spans="1:6" s="25" customFormat="1" ht="44.25" customHeight="1">
      <c r="A305" s="295">
        <f>A302+1</f>
        <v>2</v>
      </c>
      <c r="B305" s="77" t="s">
        <v>125</v>
      </c>
      <c r="C305" s="133"/>
      <c r="D305" s="134"/>
      <c r="E305" s="322"/>
      <c r="F305" s="88"/>
    </row>
    <row r="306" spans="1:6" s="25" customFormat="1" ht="13.5" customHeight="1">
      <c r="A306" s="295"/>
      <c r="B306" s="77"/>
      <c r="C306" s="323" t="s">
        <v>20</v>
      </c>
      <c r="D306" s="55">
        <v>1.05</v>
      </c>
      <c r="E306" s="13"/>
      <c r="F306" s="57">
        <f>D306*E306</f>
        <v>0</v>
      </c>
    </row>
    <row r="307" spans="1:6" s="25" customFormat="1" ht="12.75">
      <c r="A307" s="295"/>
      <c r="B307" s="77"/>
      <c r="C307" s="324"/>
      <c r="D307" s="325"/>
      <c r="E307" s="326"/>
      <c r="F307" s="81"/>
    </row>
    <row r="308" spans="1:6" s="25" customFormat="1" ht="38.25">
      <c r="A308" s="295">
        <f>A305+1</f>
        <v>3</v>
      </c>
      <c r="B308" s="77" t="s">
        <v>126</v>
      </c>
      <c r="C308" s="133"/>
      <c r="D308" s="134"/>
      <c r="E308" s="322"/>
      <c r="F308" s="88"/>
    </row>
    <row r="309" spans="1:6" s="25" customFormat="1" ht="12.75">
      <c r="A309" s="295"/>
      <c r="B309" s="77"/>
      <c r="C309" s="323" t="s">
        <v>20</v>
      </c>
      <c r="D309" s="55">
        <v>2.25</v>
      </c>
      <c r="E309" s="13"/>
      <c r="F309" s="57">
        <f>D309*E309</f>
        <v>0</v>
      </c>
    </row>
    <row r="310" spans="1:6" s="25" customFormat="1" ht="12.75">
      <c r="A310" s="295"/>
      <c r="B310" s="77"/>
      <c r="C310" s="324"/>
      <c r="D310" s="325"/>
      <c r="E310" s="326"/>
      <c r="F310" s="81"/>
    </row>
    <row r="311" spans="1:6" s="25" customFormat="1" ht="51">
      <c r="A311" s="295">
        <f>A308+1</f>
        <v>4</v>
      </c>
      <c r="B311" s="77" t="s">
        <v>127</v>
      </c>
      <c r="C311" s="133"/>
      <c r="D311" s="134"/>
      <c r="E311" s="322"/>
      <c r="F311" s="88"/>
    </row>
    <row r="312" spans="1:6" s="25" customFormat="1" ht="12.75">
      <c r="A312" s="295"/>
      <c r="B312" s="77"/>
      <c r="C312" s="323" t="s">
        <v>20</v>
      </c>
      <c r="D312" s="55">
        <v>25.88</v>
      </c>
      <c r="E312" s="13"/>
      <c r="F312" s="57">
        <f>D312*E312</f>
        <v>0</v>
      </c>
    </row>
    <row r="313" spans="1:6" s="25" customFormat="1" ht="12.75">
      <c r="A313" s="327"/>
      <c r="B313" s="77"/>
      <c r="C313" s="318"/>
      <c r="D313" s="83"/>
      <c r="E313" s="317"/>
      <c r="F313" s="53"/>
    </row>
    <row r="314" spans="1:6" s="103" customFormat="1" ht="12.75">
      <c r="A314" s="328"/>
      <c r="B314" s="68" t="s">
        <v>80</v>
      </c>
      <c r="C314" s="329"/>
      <c r="D314" s="330"/>
      <c r="E314" s="331"/>
      <c r="F314" s="88">
        <f>SUM(F303+F306+F309+F312)</f>
        <v>0</v>
      </c>
    </row>
    <row r="315" spans="1:6" s="103" customFormat="1" ht="12.75">
      <c r="A315" s="328"/>
      <c r="B315" s="68"/>
      <c r="C315" s="332"/>
      <c r="D315" s="333"/>
      <c r="E315" s="334"/>
      <c r="F315" s="215"/>
    </row>
    <row r="316" spans="1:6" s="25" customFormat="1" ht="12.75">
      <c r="A316" s="327"/>
      <c r="B316" s="77"/>
      <c r="C316" s="335"/>
      <c r="D316" s="336"/>
      <c r="E316" s="337"/>
      <c r="F316" s="24"/>
    </row>
    <row r="317" spans="1:6" s="42" customFormat="1" ht="12.75">
      <c r="A317" s="294">
        <v>14</v>
      </c>
      <c r="B317" s="117" t="s">
        <v>0</v>
      </c>
      <c r="C317" s="115"/>
      <c r="D317" s="71"/>
      <c r="E317" s="306"/>
      <c r="F317" s="24"/>
    </row>
    <row r="318" spans="1:6" s="25" customFormat="1" ht="12.75">
      <c r="A318" s="327"/>
      <c r="B318" s="77"/>
      <c r="C318" s="119" t="s">
        <v>139</v>
      </c>
      <c r="D318" s="338" t="s">
        <v>140</v>
      </c>
      <c r="E318" s="218" t="s">
        <v>141</v>
      </c>
      <c r="F318" s="339" t="s">
        <v>142</v>
      </c>
    </row>
    <row r="319" spans="1:6" s="42" customFormat="1" ht="119.25" customHeight="1">
      <c r="A319" s="307">
        <v>1</v>
      </c>
      <c r="B319" s="77" t="s">
        <v>1</v>
      </c>
      <c r="C319" s="127"/>
      <c r="D319" s="163"/>
      <c r="E319" s="340"/>
      <c r="F319" s="126"/>
    </row>
    <row r="320" spans="1:6" s="42" customFormat="1" ht="13.5" customHeight="1">
      <c r="A320" s="307"/>
      <c r="B320" s="77"/>
      <c r="C320" s="83" t="s">
        <v>18</v>
      </c>
      <c r="D320" s="164">
        <v>158.82</v>
      </c>
      <c r="E320" s="10"/>
      <c r="F320" s="122">
        <f>D320*E320</f>
        <v>0</v>
      </c>
    </row>
    <row r="321" spans="1:6" s="25" customFormat="1" ht="12.75">
      <c r="A321" s="327"/>
      <c r="B321" s="77"/>
      <c r="C321" s="341"/>
      <c r="D321" s="342"/>
      <c r="E321" s="343"/>
      <c r="F321" s="122"/>
    </row>
    <row r="322" spans="1:6" s="103" customFormat="1" ht="12.75">
      <c r="A322" s="328"/>
      <c r="B322" s="68" t="s">
        <v>2</v>
      </c>
      <c r="C322" s="344"/>
      <c r="D322" s="345"/>
      <c r="E322" s="346"/>
      <c r="F322" s="67">
        <f>SUM(F320)</f>
        <v>0</v>
      </c>
    </row>
    <row r="323" spans="1:6" s="103" customFormat="1" ht="12.75">
      <c r="A323" s="328"/>
      <c r="B323" s="68"/>
      <c r="C323" s="332"/>
      <c r="D323" s="333"/>
      <c r="E323" s="334"/>
      <c r="F323" s="215"/>
    </row>
    <row r="324" spans="1:6" s="25" customFormat="1" ht="12.75">
      <c r="A324" s="327"/>
      <c r="B324" s="77"/>
      <c r="C324" s="335"/>
      <c r="D324" s="336"/>
      <c r="E324" s="337"/>
      <c r="F324" s="24"/>
    </row>
    <row r="325" spans="1:6" s="103" customFormat="1" ht="12.75">
      <c r="A325" s="294">
        <v>15</v>
      </c>
      <c r="B325" s="40" t="s">
        <v>35</v>
      </c>
      <c r="C325" s="115"/>
      <c r="D325" s="71"/>
      <c r="E325" s="293"/>
      <c r="F325" s="215"/>
    </row>
    <row r="326" spans="1:6" s="42" customFormat="1" ht="12.75">
      <c r="A326" s="295"/>
      <c r="B326" s="43"/>
      <c r="C326" s="216" t="s">
        <v>139</v>
      </c>
      <c r="D326" s="217" t="s">
        <v>140</v>
      </c>
      <c r="E326" s="347" t="s">
        <v>141</v>
      </c>
      <c r="F326" s="339" t="s">
        <v>142</v>
      </c>
    </row>
    <row r="327" spans="1:6" s="118" customFormat="1" ht="12.75">
      <c r="A327" s="77"/>
      <c r="B327" s="348"/>
      <c r="C327" s="352"/>
      <c r="D327" s="180"/>
      <c r="E327" s="350"/>
      <c r="F327" s="351"/>
    </row>
    <row r="328" spans="1:6" s="118" customFormat="1" ht="25.5">
      <c r="A328" s="77">
        <v>1</v>
      </c>
      <c r="B328" s="353" t="s">
        <v>133</v>
      </c>
      <c r="C328" s="84"/>
      <c r="D328" s="349"/>
      <c r="E328" s="354"/>
      <c r="F328" s="351"/>
    </row>
    <row r="329" spans="1:6" s="118" customFormat="1" ht="12.75">
      <c r="A329" s="77"/>
      <c r="B329" s="348"/>
      <c r="C329" s="82" t="s">
        <v>19</v>
      </c>
      <c r="D329" s="355">
        <v>1</v>
      </c>
      <c r="E329" s="11"/>
      <c r="F329" s="122">
        <f>D329*E329</f>
        <v>0</v>
      </c>
    </row>
    <row r="330" spans="1:6" s="118" customFormat="1" ht="12.75">
      <c r="A330" s="77"/>
      <c r="B330" s="348"/>
      <c r="C330" s="352"/>
      <c r="D330" s="180"/>
      <c r="E330" s="350"/>
      <c r="F330" s="351"/>
    </row>
    <row r="331" spans="1:6" s="118" customFormat="1" ht="12.75">
      <c r="A331" s="77">
        <f>+A328+1</f>
        <v>2</v>
      </c>
      <c r="B331" s="353" t="s">
        <v>134</v>
      </c>
      <c r="C331" s="84"/>
      <c r="D331" s="349"/>
      <c r="E331" s="354"/>
      <c r="F331" s="351"/>
    </row>
    <row r="332" spans="1:6" s="118" customFormat="1" ht="12.75">
      <c r="A332" s="77"/>
      <c r="B332" s="356" t="s">
        <v>135</v>
      </c>
      <c r="C332" s="145"/>
      <c r="D332" s="357"/>
      <c r="E332" s="358"/>
      <c r="F332" s="359"/>
    </row>
    <row r="333" spans="1:6" s="118" customFormat="1" ht="12.75">
      <c r="A333" s="77"/>
      <c r="B333" s="356"/>
      <c r="C333" s="82" t="s">
        <v>19</v>
      </c>
      <c r="D333" s="355">
        <v>3</v>
      </c>
      <c r="E333" s="11"/>
      <c r="F333" s="122">
        <f>D333*E333</f>
        <v>0</v>
      </c>
    </row>
    <row r="334" spans="1:6" s="118" customFormat="1" ht="12.75">
      <c r="A334" s="77"/>
      <c r="B334" s="356"/>
      <c r="C334" s="131"/>
      <c r="D334" s="360"/>
      <c r="E334" s="361"/>
      <c r="F334" s="362"/>
    </row>
    <row r="335" spans="1:6" ht="12.75">
      <c r="A335" s="19"/>
      <c r="B335" s="43"/>
      <c r="C335" s="82"/>
      <c r="D335" s="355"/>
      <c r="E335" s="363"/>
      <c r="F335" s="122"/>
    </row>
    <row r="336" spans="1:6" ht="12.75">
      <c r="A336" s="19"/>
      <c r="B336" s="68" t="s">
        <v>36</v>
      </c>
      <c r="C336" s="198"/>
      <c r="D336" s="146"/>
      <c r="E336" s="364"/>
      <c r="F336" s="67">
        <f>SUM(F329+F333)</f>
        <v>0</v>
      </c>
    </row>
    <row r="337" spans="1:5" ht="12.75">
      <c r="A337" s="19"/>
      <c r="B337" s="68"/>
      <c r="C337" s="115"/>
      <c r="D337" s="71"/>
      <c r="E337" s="291"/>
    </row>
    <row r="338" spans="1:5" ht="12.75">
      <c r="A338" s="19"/>
      <c r="B338" s="68"/>
      <c r="C338" s="115"/>
      <c r="D338" s="71"/>
      <c r="E338" s="291"/>
    </row>
    <row r="339" spans="1:6" ht="12.75">
      <c r="A339" s="19"/>
      <c r="B339" s="365" t="s">
        <v>143</v>
      </c>
      <c r="C339" s="82"/>
      <c r="D339" s="164"/>
      <c r="E339" s="363"/>
      <c r="F339" s="122">
        <f>SUM(F19+F48+F80+F109+F151+F167+F208+F245+F260+F271+F288+F298+F314+F322+F336)</f>
        <v>0</v>
      </c>
    </row>
    <row r="340" spans="1:6" ht="12.75">
      <c r="A340" s="19"/>
      <c r="B340" s="365"/>
      <c r="C340" s="115"/>
      <c r="D340" s="71"/>
      <c r="E340" s="366"/>
      <c r="F340" s="367"/>
    </row>
    <row r="341" spans="1:6" ht="25.5">
      <c r="A341" s="19"/>
      <c r="B341" s="117" t="s">
        <v>8</v>
      </c>
      <c r="C341" s="82"/>
      <c r="D341" s="164"/>
      <c r="E341" s="363"/>
      <c r="F341" s="122">
        <f>F339*0.1</f>
        <v>0</v>
      </c>
    </row>
    <row r="342" spans="1:6" ht="12.75">
      <c r="A342" s="19"/>
      <c r="B342" s="117"/>
      <c r="C342" s="368"/>
      <c r="D342" s="164"/>
      <c r="E342" s="366"/>
      <c r="F342" s="367"/>
    </row>
    <row r="343" spans="1:6" ht="12.75">
      <c r="A343" s="19"/>
      <c r="B343" s="365" t="s">
        <v>37</v>
      </c>
      <c r="C343" s="82"/>
      <c r="D343" s="164"/>
      <c r="E343" s="363"/>
      <c r="F343" s="122">
        <f>F339+F341</f>
        <v>0</v>
      </c>
    </row>
    <row r="344" spans="1:5" ht="12.75">
      <c r="A344" s="19"/>
      <c r="B344" s="369"/>
      <c r="C344" s="115"/>
      <c r="D344" s="71"/>
      <c r="E344" s="291"/>
    </row>
    <row r="345" spans="1:5" ht="12.75">
      <c r="A345" s="19"/>
      <c r="B345" s="370"/>
      <c r="C345" s="115"/>
      <c r="D345" s="71"/>
      <c r="E345" s="291"/>
    </row>
    <row r="346" spans="1:5" ht="12.75">
      <c r="A346" s="19"/>
      <c r="B346" s="43"/>
      <c r="C346" s="115"/>
      <c r="D346" s="71"/>
      <c r="E346" s="291"/>
    </row>
    <row r="347" spans="1:5" ht="12.75">
      <c r="A347" s="19"/>
      <c r="B347" s="43"/>
      <c r="C347" s="115"/>
      <c r="D347" s="71"/>
      <c r="E347" s="291"/>
    </row>
    <row r="348" spans="1:5" ht="12.75">
      <c r="A348" s="19"/>
      <c r="B348" s="43"/>
      <c r="C348" s="115"/>
      <c r="D348" s="71"/>
      <c r="E348" s="291"/>
    </row>
    <row r="349" spans="1:5" ht="12.75">
      <c r="A349" s="19"/>
      <c r="B349" s="43"/>
      <c r="C349" s="115"/>
      <c r="D349" s="71"/>
      <c r="E349" s="291"/>
    </row>
    <row r="350" spans="1:5" ht="12.75">
      <c r="A350" s="19"/>
      <c r="B350" s="43"/>
      <c r="C350" s="115"/>
      <c r="D350" s="71"/>
      <c r="E350" s="291"/>
    </row>
    <row r="351" spans="1:5" ht="12.75">
      <c r="A351" s="19"/>
      <c r="B351" s="43"/>
      <c r="C351" s="115"/>
      <c r="D351" s="71"/>
      <c r="E351" s="291"/>
    </row>
    <row r="352" spans="1:5" ht="12.75">
      <c r="A352" s="19"/>
      <c r="B352" s="43"/>
      <c r="C352" s="115"/>
      <c r="D352" s="71"/>
      <c r="E352" s="291"/>
    </row>
    <row r="353" spans="1:5" ht="12.75">
      <c r="A353" s="19"/>
      <c r="B353" s="43"/>
      <c r="C353" s="115"/>
      <c r="D353" s="71"/>
      <c r="E353" s="291"/>
    </row>
    <row r="354" spans="1:5" ht="12.75">
      <c r="A354" s="19"/>
      <c r="B354" s="43"/>
      <c r="C354" s="115"/>
      <c r="D354" s="71"/>
      <c r="E354" s="291"/>
    </row>
    <row r="355" spans="1:5" ht="12.75">
      <c r="A355" s="19"/>
      <c r="B355" s="43"/>
      <c r="C355" s="115"/>
      <c r="D355" s="71"/>
      <c r="E355" s="291"/>
    </row>
    <row r="356" spans="1:5" ht="12.75">
      <c r="A356" s="19"/>
      <c r="B356" s="43"/>
      <c r="C356" s="115"/>
      <c r="D356" s="71"/>
      <c r="E356" s="291"/>
    </row>
    <row r="357" spans="1:5" ht="12.75">
      <c r="A357" s="19"/>
      <c r="B357" s="43"/>
      <c r="C357" s="115"/>
      <c r="D357" s="71"/>
      <c r="E357" s="291"/>
    </row>
    <row r="358" spans="1:5" ht="12.75">
      <c r="A358" s="19"/>
      <c r="B358" s="43"/>
      <c r="C358" s="115"/>
      <c r="D358" s="71"/>
      <c r="E358" s="291"/>
    </row>
    <row r="359" spans="1:5" ht="12.75">
      <c r="A359" s="19"/>
      <c r="B359" s="43"/>
      <c r="C359" s="115"/>
      <c r="D359" s="71"/>
      <c r="E359" s="291"/>
    </row>
    <row r="360" spans="1:5" ht="12.75">
      <c r="A360" s="19"/>
      <c r="B360" s="43"/>
      <c r="C360" s="115"/>
      <c r="D360" s="71"/>
      <c r="E360" s="291"/>
    </row>
    <row r="361" spans="1:5" ht="12.75">
      <c r="A361" s="19"/>
      <c r="B361" s="43"/>
      <c r="C361" s="115"/>
      <c r="D361" s="71"/>
      <c r="E361" s="291"/>
    </row>
    <row r="362" spans="1:5" ht="12.75">
      <c r="A362" s="19"/>
      <c r="B362" s="43"/>
      <c r="C362" s="115"/>
      <c r="D362" s="71"/>
      <c r="E362" s="291"/>
    </row>
    <row r="363" spans="1:5" ht="12.75">
      <c r="A363" s="19"/>
      <c r="B363" s="43"/>
      <c r="C363" s="115"/>
      <c r="D363" s="71"/>
      <c r="E363" s="291"/>
    </row>
    <row r="364" spans="1:5" ht="12.75">
      <c r="A364" s="19"/>
      <c r="B364" s="43"/>
      <c r="C364" s="115"/>
      <c r="D364" s="71"/>
      <c r="E364" s="291"/>
    </row>
    <row r="365" spans="1:5" ht="12.75">
      <c r="A365" s="19"/>
      <c r="B365" s="43"/>
      <c r="C365" s="115"/>
      <c r="D365" s="71"/>
      <c r="E365" s="291"/>
    </row>
    <row r="366" spans="1:5" ht="12.75">
      <c r="A366" s="19"/>
      <c r="B366" s="43"/>
      <c r="C366" s="115"/>
      <c r="D366" s="71"/>
      <c r="E366" s="291"/>
    </row>
    <row r="367" spans="1:5" ht="12.75">
      <c r="A367" s="19"/>
      <c r="B367" s="43"/>
      <c r="C367" s="115"/>
      <c r="D367" s="71"/>
      <c r="E367" s="291"/>
    </row>
    <row r="368" spans="1:5" ht="12.75">
      <c r="A368" s="19"/>
      <c r="B368" s="43"/>
      <c r="C368" s="115"/>
      <c r="D368" s="71"/>
      <c r="E368" s="291"/>
    </row>
    <row r="369" spans="1:5" ht="12.75">
      <c r="A369" s="19"/>
      <c r="B369" s="43"/>
      <c r="C369" s="115"/>
      <c r="D369" s="71"/>
      <c r="E369" s="291"/>
    </row>
    <row r="370" spans="1:5" ht="12.75">
      <c r="A370" s="19"/>
      <c r="B370" s="43"/>
      <c r="C370" s="115"/>
      <c r="D370" s="71"/>
      <c r="E370" s="291"/>
    </row>
    <row r="371" spans="1:5" ht="12.75">
      <c r="A371" s="19"/>
      <c r="B371" s="43"/>
      <c r="C371" s="115"/>
      <c r="D371" s="71"/>
      <c r="E371" s="291"/>
    </row>
    <row r="372" spans="1:5" ht="12.75">
      <c r="A372" s="19"/>
      <c r="B372" s="43"/>
      <c r="C372" s="115"/>
      <c r="D372" s="71"/>
      <c r="E372" s="291"/>
    </row>
    <row r="373" spans="1:5" ht="12.75">
      <c r="A373" s="19"/>
      <c r="B373" s="43"/>
      <c r="C373" s="115"/>
      <c r="D373" s="71"/>
      <c r="E373" s="291"/>
    </row>
    <row r="374" spans="1:5" ht="12.75">
      <c r="A374" s="19"/>
      <c r="B374" s="43"/>
      <c r="C374" s="115"/>
      <c r="D374" s="71"/>
      <c r="E374" s="291"/>
    </row>
    <row r="375" spans="1:5" ht="12.75">
      <c r="A375" s="19"/>
      <c r="B375" s="43"/>
      <c r="C375" s="115"/>
      <c r="D375" s="71"/>
      <c r="E375" s="291"/>
    </row>
    <row r="376" spans="1:5" ht="12.75">
      <c r="A376" s="19"/>
      <c r="B376" s="43"/>
      <c r="C376" s="115"/>
      <c r="D376" s="71"/>
      <c r="E376" s="291"/>
    </row>
    <row r="377" spans="1:5" ht="12.75">
      <c r="A377" s="19"/>
      <c r="B377" s="43"/>
      <c r="C377" s="115"/>
      <c r="D377" s="71"/>
      <c r="E377" s="291"/>
    </row>
    <row r="378" spans="1:5" ht="12.75">
      <c r="A378" s="19"/>
      <c r="B378" s="43"/>
      <c r="C378" s="115"/>
      <c r="D378" s="71"/>
      <c r="E378" s="291"/>
    </row>
    <row r="379" spans="1:5" ht="12.75">
      <c r="A379" s="19"/>
      <c r="B379" s="43"/>
      <c r="C379" s="115"/>
      <c r="D379" s="71"/>
      <c r="E379" s="291"/>
    </row>
    <row r="380" spans="1:5" ht="12.75">
      <c r="A380" s="19"/>
      <c r="B380" s="43"/>
      <c r="C380" s="115"/>
      <c r="D380" s="71"/>
      <c r="E380" s="291"/>
    </row>
    <row r="381" spans="1:5" ht="12.75">
      <c r="A381" s="19"/>
      <c r="B381" s="43"/>
      <c r="C381" s="115"/>
      <c r="D381" s="71"/>
      <c r="E381" s="291"/>
    </row>
    <row r="382" spans="1:5" ht="12.75">
      <c r="A382" s="19"/>
      <c r="B382" s="43"/>
      <c r="C382" s="115"/>
      <c r="D382" s="71"/>
      <c r="E382" s="291"/>
    </row>
    <row r="383" spans="1:5" ht="12.75">
      <c r="A383" s="19"/>
      <c r="B383" s="43"/>
      <c r="C383" s="115"/>
      <c r="D383" s="71"/>
      <c r="E383" s="291"/>
    </row>
    <row r="384" spans="1:5" ht="12.75">
      <c r="A384" s="19"/>
      <c r="B384" s="43"/>
      <c r="C384" s="115"/>
      <c r="D384" s="71"/>
      <c r="E384" s="291"/>
    </row>
    <row r="385" spans="1:5" ht="12.75">
      <c r="A385" s="19"/>
      <c r="B385" s="43"/>
      <c r="C385" s="115"/>
      <c r="D385" s="71"/>
      <c r="E385" s="291"/>
    </row>
    <row r="386" spans="1:5" ht="12.75">
      <c r="A386" s="19"/>
      <c r="B386" s="43"/>
      <c r="C386" s="115"/>
      <c r="D386" s="71"/>
      <c r="E386" s="291"/>
    </row>
    <row r="387" spans="1:5" ht="12.75">
      <c r="A387" s="19"/>
      <c r="B387" s="43"/>
      <c r="C387" s="115"/>
      <c r="D387" s="71"/>
      <c r="E387" s="291"/>
    </row>
    <row r="388" spans="1:5" ht="12.75">
      <c r="A388" s="19"/>
      <c r="B388" s="43"/>
      <c r="C388" s="115"/>
      <c r="D388" s="71"/>
      <c r="E388" s="291"/>
    </row>
    <row r="389" spans="1:5" ht="12.75">
      <c r="A389" s="19"/>
      <c r="B389" s="43"/>
      <c r="C389" s="115"/>
      <c r="D389" s="71"/>
      <c r="E389" s="291"/>
    </row>
    <row r="390" spans="1:5" ht="12.75">
      <c r="A390" s="19"/>
      <c r="B390" s="43"/>
      <c r="C390" s="115"/>
      <c r="D390" s="71"/>
      <c r="E390" s="291"/>
    </row>
    <row r="391" spans="1:5" ht="12.75">
      <c r="A391" s="19"/>
      <c r="B391" s="43"/>
      <c r="C391" s="115"/>
      <c r="D391" s="71"/>
      <c r="E391" s="291"/>
    </row>
    <row r="392" spans="1:5" ht="12.75">
      <c r="A392" s="19"/>
      <c r="B392" s="43"/>
      <c r="C392" s="115"/>
      <c r="D392" s="71"/>
      <c r="E392" s="291"/>
    </row>
    <row r="393" spans="1:5" ht="12.75">
      <c r="A393" s="19"/>
      <c r="B393" s="43"/>
      <c r="C393" s="115"/>
      <c r="D393" s="71"/>
      <c r="E393" s="291"/>
    </row>
    <row r="394" spans="1:5" ht="12.75">
      <c r="A394" s="19"/>
      <c r="B394" s="43"/>
      <c r="C394" s="115"/>
      <c r="D394" s="71"/>
      <c r="E394" s="291"/>
    </row>
    <row r="395" spans="1:5" ht="12.75">
      <c r="A395" s="19"/>
      <c r="B395" s="43"/>
      <c r="C395" s="115"/>
      <c r="D395" s="71"/>
      <c r="E395" s="291"/>
    </row>
    <row r="396" spans="1:5" ht="12.75">
      <c r="A396" s="19"/>
      <c r="B396" s="43"/>
      <c r="C396" s="115"/>
      <c r="D396" s="71"/>
      <c r="E396" s="291"/>
    </row>
    <row r="397" spans="1:5" ht="12.75">
      <c r="A397" s="19"/>
      <c r="B397" s="43"/>
      <c r="C397" s="115"/>
      <c r="D397" s="71"/>
      <c r="E397" s="291"/>
    </row>
    <row r="398" spans="1:5" ht="12.75">
      <c r="A398" s="19"/>
      <c r="B398" s="43"/>
      <c r="C398" s="115"/>
      <c r="D398" s="71"/>
      <c r="E398" s="291"/>
    </row>
    <row r="399" spans="1:5" ht="12.75">
      <c r="A399" s="19"/>
      <c r="B399" s="43"/>
      <c r="C399" s="115"/>
      <c r="D399" s="71"/>
      <c r="E399" s="291"/>
    </row>
    <row r="400" spans="1:5" ht="12.75">
      <c r="A400" s="19"/>
      <c r="B400" s="43"/>
      <c r="C400" s="115"/>
      <c r="D400" s="71"/>
      <c r="E400" s="291"/>
    </row>
    <row r="401" spans="1:5" ht="12.75">
      <c r="A401" s="19"/>
      <c r="B401" s="43"/>
      <c r="C401" s="115"/>
      <c r="D401" s="71"/>
      <c r="E401" s="291"/>
    </row>
    <row r="402" spans="1:5" ht="12.75">
      <c r="A402" s="19"/>
      <c r="B402" s="43"/>
      <c r="C402" s="115"/>
      <c r="D402" s="71"/>
      <c r="E402" s="291"/>
    </row>
    <row r="403" spans="1:5" ht="12.75">
      <c r="A403" s="19"/>
      <c r="B403" s="43"/>
      <c r="C403" s="115"/>
      <c r="D403" s="71"/>
      <c r="E403" s="291"/>
    </row>
    <row r="404" spans="1:5" ht="12.75">
      <c r="A404" s="19"/>
      <c r="B404" s="43"/>
      <c r="C404" s="115"/>
      <c r="D404" s="71"/>
      <c r="E404" s="291"/>
    </row>
    <row r="405" spans="1:5" ht="12.75">
      <c r="A405" s="19"/>
      <c r="B405" s="43"/>
      <c r="C405" s="115"/>
      <c r="D405" s="71"/>
      <c r="E405" s="291"/>
    </row>
    <row r="406" spans="1:5" ht="12.75">
      <c r="A406" s="19"/>
      <c r="B406" s="43"/>
      <c r="C406" s="115"/>
      <c r="D406" s="71"/>
      <c r="E406" s="291"/>
    </row>
    <row r="407" spans="1:5" ht="12.75">
      <c r="A407" s="19"/>
      <c r="B407" s="43"/>
      <c r="C407" s="115"/>
      <c r="D407" s="71"/>
      <c r="E407" s="291"/>
    </row>
    <row r="408" spans="1:5" ht="12.75">
      <c r="A408" s="19"/>
      <c r="B408" s="43"/>
      <c r="C408" s="115"/>
      <c r="D408" s="71"/>
      <c r="E408" s="291"/>
    </row>
    <row r="409" spans="1:5" ht="12.75">
      <c r="A409" s="19"/>
      <c r="B409" s="43"/>
      <c r="C409" s="115"/>
      <c r="D409" s="71"/>
      <c r="E409" s="291"/>
    </row>
    <row r="410" spans="1:5" ht="12.75">
      <c r="A410" s="19"/>
      <c r="B410" s="43"/>
      <c r="C410" s="115"/>
      <c r="D410" s="71"/>
      <c r="E410" s="291"/>
    </row>
    <row r="411" spans="1:5" ht="12.75">
      <c r="A411" s="19"/>
      <c r="B411" s="43"/>
      <c r="C411" s="115"/>
      <c r="D411" s="71"/>
      <c r="E411" s="291"/>
    </row>
    <row r="412" spans="1:5" ht="12.75">
      <c r="A412" s="19"/>
      <c r="B412" s="43"/>
      <c r="C412" s="115"/>
      <c r="D412" s="71"/>
      <c r="E412" s="291"/>
    </row>
    <row r="413" spans="1:5" ht="12.75">
      <c r="A413" s="19"/>
      <c r="B413" s="43"/>
      <c r="C413" s="115"/>
      <c r="D413" s="71"/>
      <c r="E413" s="291"/>
    </row>
    <row r="414" spans="1:5" ht="12.75">
      <c r="A414" s="19"/>
      <c r="B414" s="43"/>
      <c r="C414" s="115"/>
      <c r="D414" s="71"/>
      <c r="E414" s="291"/>
    </row>
    <row r="415" spans="1:5" ht="12.75">
      <c r="A415" s="19"/>
      <c r="B415" s="43"/>
      <c r="C415" s="115"/>
      <c r="D415" s="71"/>
      <c r="E415" s="291"/>
    </row>
    <row r="416" spans="1:5" ht="12.75">
      <c r="A416" s="19"/>
      <c r="B416" s="43"/>
      <c r="C416" s="115"/>
      <c r="D416" s="71"/>
      <c r="E416" s="291"/>
    </row>
    <row r="417" spans="1:5" ht="12.75">
      <c r="A417" s="19"/>
      <c r="B417" s="43"/>
      <c r="C417" s="115"/>
      <c r="D417" s="71"/>
      <c r="E417" s="291"/>
    </row>
    <row r="418" spans="1:5" ht="12.75">
      <c r="A418" s="19"/>
      <c r="B418" s="43"/>
      <c r="C418" s="115"/>
      <c r="D418" s="71"/>
      <c r="E418" s="291"/>
    </row>
    <row r="419" spans="1:5" ht="12.75">
      <c r="A419" s="19"/>
      <c r="B419" s="43"/>
      <c r="C419" s="115"/>
      <c r="D419" s="71"/>
      <c r="E419" s="291"/>
    </row>
    <row r="420" spans="1:5" ht="12.75">
      <c r="A420" s="19"/>
      <c r="B420" s="43"/>
      <c r="C420" s="115"/>
      <c r="D420" s="71"/>
      <c r="E420" s="291"/>
    </row>
    <row r="421" spans="1:5" ht="12.75">
      <c r="A421" s="19"/>
      <c r="B421" s="43"/>
      <c r="C421" s="115"/>
      <c r="D421" s="71"/>
      <c r="E421" s="291"/>
    </row>
    <row r="422" spans="1:5" ht="12.75">
      <c r="A422" s="19"/>
      <c r="B422" s="43"/>
      <c r="C422" s="115"/>
      <c r="D422" s="71"/>
      <c r="E422" s="291"/>
    </row>
    <row r="423" spans="1:5" ht="12.75">
      <c r="A423" s="19"/>
      <c r="B423" s="43"/>
      <c r="C423" s="115"/>
      <c r="D423" s="71"/>
      <c r="E423" s="291"/>
    </row>
    <row r="424" spans="1:5" ht="12.75">
      <c r="A424" s="19"/>
      <c r="B424" s="43"/>
      <c r="C424" s="115"/>
      <c r="D424" s="71"/>
      <c r="E424" s="291"/>
    </row>
    <row r="425" spans="1:5" ht="12.75">
      <c r="A425" s="19"/>
      <c r="B425" s="43"/>
      <c r="C425" s="115"/>
      <c r="D425" s="71"/>
      <c r="E425" s="291"/>
    </row>
    <row r="426" spans="1:5" ht="12.75">
      <c r="A426" s="19"/>
      <c r="B426" s="43"/>
      <c r="C426" s="115"/>
      <c r="D426" s="71"/>
      <c r="E426" s="291"/>
    </row>
    <row r="427" spans="1:5" ht="12.75">
      <c r="A427" s="19"/>
      <c r="B427" s="43"/>
      <c r="C427" s="115"/>
      <c r="D427" s="71"/>
      <c r="E427" s="291"/>
    </row>
    <row r="428" spans="1:5" ht="12.75">
      <c r="A428" s="19"/>
      <c r="B428" s="43"/>
      <c r="C428" s="115"/>
      <c r="D428" s="71"/>
      <c r="E428" s="291"/>
    </row>
    <row r="429" spans="1:5" ht="12.75">
      <c r="A429" s="19"/>
      <c r="B429" s="43"/>
      <c r="C429" s="115"/>
      <c r="D429" s="71"/>
      <c r="E429" s="291"/>
    </row>
    <row r="430" spans="1:5" ht="12.75">
      <c r="A430" s="19"/>
      <c r="B430" s="43"/>
      <c r="C430" s="115"/>
      <c r="D430" s="71"/>
      <c r="E430" s="291"/>
    </row>
    <row r="431" spans="1:5" ht="12.75">
      <c r="A431" s="19"/>
      <c r="B431" s="43"/>
      <c r="C431" s="115"/>
      <c r="D431" s="71"/>
      <c r="E431" s="291"/>
    </row>
    <row r="432" spans="1:5" ht="12.75">
      <c r="A432" s="19"/>
      <c r="B432" s="43"/>
      <c r="C432" s="115"/>
      <c r="D432" s="71"/>
      <c r="E432" s="291"/>
    </row>
    <row r="433" spans="1:5" ht="12.75">
      <c r="A433" s="19"/>
      <c r="B433" s="43"/>
      <c r="C433" s="115"/>
      <c r="D433" s="71"/>
      <c r="E433" s="291"/>
    </row>
    <row r="434" spans="1:5" ht="12.75">
      <c r="A434" s="19"/>
      <c r="B434" s="43"/>
      <c r="C434" s="115"/>
      <c r="D434" s="71"/>
      <c r="E434" s="291"/>
    </row>
    <row r="435" spans="1:5" ht="12.75">
      <c r="A435" s="19"/>
      <c r="B435" s="43"/>
      <c r="C435" s="115"/>
      <c r="D435" s="71"/>
      <c r="E435" s="291"/>
    </row>
    <row r="436" spans="1:5" ht="12.75">
      <c r="A436" s="19"/>
      <c r="B436" s="43"/>
      <c r="C436" s="115"/>
      <c r="D436" s="71"/>
      <c r="E436" s="291"/>
    </row>
    <row r="437" spans="1:5" ht="12.75">
      <c r="A437" s="19"/>
      <c r="B437" s="43"/>
      <c r="C437" s="115"/>
      <c r="D437" s="71"/>
      <c r="E437" s="291"/>
    </row>
    <row r="438" spans="1:5" ht="12.75">
      <c r="A438" s="19"/>
      <c r="B438" s="43"/>
      <c r="C438" s="115"/>
      <c r="D438" s="71"/>
      <c r="E438" s="291"/>
    </row>
    <row r="439" spans="1:5" ht="12.75">
      <c r="A439" s="19"/>
      <c r="B439" s="43"/>
      <c r="C439" s="115"/>
      <c r="D439" s="71"/>
      <c r="E439" s="291"/>
    </row>
    <row r="440" spans="1:5" ht="12.75">
      <c r="A440" s="19"/>
      <c r="B440" s="43"/>
      <c r="C440" s="115"/>
      <c r="D440" s="71"/>
      <c r="E440" s="291"/>
    </row>
    <row r="441" spans="1:5" ht="12.75">
      <c r="A441" s="19"/>
      <c r="B441" s="43"/>
      <c r="C441" s="115"/>
      <c r="D441" s="71"/>
      <c r="E441" s="291"/>
    </row>
    <row r="442" spans="1:5" ht="12.75">
      <c r="A442" s="19"/>
      <c r="B442" s="43"/>
      <c r="C442" s="115"/>
      <c r="D442" s="71"/>
      <c r="E442" s="291"/>
    </row>
    <row r="443" spans="1:5" ht="12.75">
      <c r="A443" s="19"/>
      <c r="B443" s="43"/>
      <c r="C443" s="115"/>
      <c r="D443" s="71"/>
      <c r="E443" s="291"/>
    </row>
    <row r="444" spans="1:5" ht="12.75">
      <c r="A444" s="19"/>
      <c r="B444" s="43"/>
      <c r="C444" s="115"/>
      <c r="D444" s="71"/>
      <c r="E444" s="291"/>
    </row>
    <row r="445" spans="1:5" ht="12.75">
      <c r="A445" s="19"/>
      <c r="B445" s="43"/>
      <c r="C445" s="115"/>
      <c r="D445" s="71"/>
      <c r="E445" s="291"/>
    </row>
    <row r="446" spans="1:5" ht="12.75">
      <c r="A446" s="19"/>
      <c r="B446" s="43"/>
      <c r="C446" s="115"/>
      <c r="D446" s="71"/>
      <c r="E446" s="291"/>
    </row>
    <row r="447" spans="1:5" ht="12.75">
      <c r="A447" s="19"/>
      <c r="B447" s="43"/>
      <c r="C447" s="115"/>
      <c r="D447" s="71"/>
      <c r="E447" s="291"/>
    </row>
    <row r="448" spans="1:5" ht="12.75">
      <c r="A448" s="19"/>
      <c r="B448" s="43"/>
      <c r="C448" s="115"/>
      <c r="D448" s="71"/>
      <c r="E448" s="291"/>
    </row>
    <row r="449" spans="1:5" ht="12.75">
      <c r="A449" s="19"/>
      <c r="B449" s="43"/>
      <c r="C449" s="115"/>
      <c r="D449" s="71"/>
      <c r="E449" s="291"/>
    </row>
    <row r="450" spans="1:5" ht="12.75">
      <c r="A450" s="19"/>
      <c r="B450" s="43"/>
      <c r="C450" s="115"/>
      <c r="D450" s="71"/>
      <c r="E450" s="291"/>
    </row>
    <row r="451" spans="1:5" ht="12.75">
      <c r="A451" s="19"/>
      <c r="B451" s="43"/>
      <c r="C451" s="115"/>
      <c r="D451" s="71"/>
      <c r="E451" s="291"/>
    </row>
    <row r="452" spans="1:5" ht="12.75">
      <c r="A452" s="19"/>
      <c r="B452" s="43"/>
      <c r="C452" s="115"/>
      <c r="D452" s="71"/>
      <c r="E452" s="291"/>
    </row>
    <row r="453" spans="1:5" ht="12.75">
      <c r="A453" s="19"/>
      <c r="B453" s="43"/>
      <c r="C453" s="115"/>
      <c r="D453" s="71"/>
      <c r="E453" s="291"/>
    </row>
    <row r="454" spans="1:5" ht="12.75">
      <c r="A454" s="19"/>
      <c r="B454" s="43"/>
      <c r="C454" s="115"/>
      <c r="D454" s="71"/>
      <c r="E454" s="291"/>
    </row>
    <row r="455" spans="1:5" ht="12.75">
      <c r="A455" s="19"/>
      <c r="B455" s="43"/>
      <c r="C455" s="115"/>
      <c r="D455" s="71"/>
      <c r="E455" s="291"/>
    </row>
    <row r="456" spans="1:5" ht="12.75">
      <c r="A456" s="19"/>
      <c r="B456" s="43"/>
      <c r="C456" s="115"/>
      <c r="D456" s="71"/>
      <c r="E456" s="291"/>
    </row>
    <row r="457" spans="1:5" ht="12.75">
      <c r="A457" s="19"/>
      <c r="B457" s="43"/>
      <c r="C457" s="115"/>
      <c r="D457" s="71"/>
      <c r="E457" s="291"/>
    </row>
    <row r="458" spans="1:5" ht="12.75">
      <c r="A458" s="19"/>
      <c r="B458" s="43"/>
      <c r="C458" s="115"/>
      <c r="D458" s="71"/>
      <c r="E458" s="291"/>
    </row>
    <row r="459" spans="1:5" ht="12.75">
      <c r="A459" s="19"/>
      <c r="B459" s="43"/>
      <c r="C459" s="115"/>
      <c r="D459" s="71"/>
      <c r="E459" s="291"/>
    </row>
    <row r="460" spans="1:5" ht="12.75">
      <c r="A460" s="19"/>
      <c r="B460" s="43"/>
      <c r="C460" s="115"/>
      <c r="D460" s="71"/>
      <c r="E460" s="291"/>
    </row>
    <row r="461" spans="1:5" ht="12.75">
      <c r="A461" s="19"/>
      <c r="B461" s="43"/>
      <c r="C461" s="115"/>
      <c r="D461" s="71"/>
      <c r="E461" s="291"/>
    </row>
    <row r="462" spans="1:5" ht="12.75">
      <c r="A462" s="19"/>
      <c r="B462" s="43"/>
      <c r="C462" s="115"/>
      <c r="D462" s="71"/>
      <c r="E462" s="291"/>
    </row>
    <row r="463" spans="1:5" ht="12.75">
      <c r="A463" s="19"/>
      <c r="B463" s="43"/>
      <c r="C463" s="115"/>
      <c r="D463" s="71"/>
      <c r="E463" s="291"/>
    </row>
    <row r="464" spans="1:5" ht="12.75">
      <c r="A464" s="19"/>
      <c r="B464" s="43"/>
      <c r="C464" s="115"/>
      <c r="D464" s="71"/>
      <c r="E464" s="291"/>
    </row>
    <row r="465" spans="1:5" ht="12.75">
      <c r="A465" s="19"/>
      <c r="B465" s="43"/>
      <c r="C465" s="115"/>
      <c r="D465" s="71"/>
      <c r="E465" s="291"/>
    </row>
    <row r="466" spans="1:5" ht="12.75">
      <c r="A466" s="19"/>
      <c r="B466" s="43"/>
      <c r="C466" s="115"/>
      <c r="D466" s="71"/>
      <c r="E466" s="291"/>
    </row>
    <row r="467" spans="1:5" ht="12.75">
      <c r="A467" s="19"/>
      <c r="B467" s="43"/>
      <c r="C467" s="115"/>
      <c r="D467" s="71"/>
      <c r="E467" s="291"/>
    </row>
    <row r="468" spans="1:5" ht="12.75">
      <c r="A468" s="19"/>
      <c r="B468" s="43"/>
      <c r="C468" s="115"/>
      <c r="D468" s="71"/>
      <c r="E468" s="291"/>
    </row>
    <row r="469" spans="1:5" ht="12.75">
      <c r="A469" s="19"/>
      <c r="B469" s="43"/>
      <c r="C469" s="115"/>
      <c r="D469" s="71"/>
      <c r="E469" s="291"/>
    </row>
    <row r="470" spans="1:5" ht="12.75">
      <c r="A470" s="19"/>
      <c r="B470" s="43"/>
      <c r="C470" s="115"/>
      <c r="D470" s="71"/>
      <c r="E470" s="291"/>
    </row>
    <row r="471" spans="1:5" ht="12.75">
      <c r="A471" s="19"/>
      <c r="B471" s="43"/>
      <c r="C471" s="115"/>
      <c r="D471" s="71"/>
      <c r="E471" s="291"/>
    </row>
    <row r="472" spans="1:5" ht="12.75">
      <c r="A472" s="19"/>
      <c r="B472" s="43"/>
      <c r="C472" s="115"/>
      <c r="D472" s="71"/>
      <c r="E472" s="291"/>
    </row>
    <row r="473" spans="1:5" ht="12.75">
      <c r="A473" s="19"/>
      <c r="B473" s="43"/>
      <c r="C473" s="115"/>
      <c r="D473" s="71"/>
      <c r="E473" s="291"/>
    </row>
    <row r="474" spans="1:5" ht="12.75">
      <c r="A474" s="19"/>
      <c r="B474" s="43"/>
      <c r="C474" s="115"/>
      <c r="D474" s="71"/>
      <c r="E474" s="291"/>
    </row>
    <row r="475" spans="1:5" ht="12.75">
      <c r="A475" s="19"/>
      <c r="B475" s="43"/>
      <c r="C475" s="115"/>
      <c r="D475" s="71"/>
      <c r="E475" s="291"/>
    </row>
    <row r="476" spans="1:5" ht="12.75">
      <c r="A476" s="19"/>
      <c r="B476" s="43"/>
      <c r="C476" s="115"/>
      <c r="D476" s="71"/>
      <c r="E476" s="291"/>
    </row>
    <row r="477" spans="1:5" ht="12.75">
      <c r="A477" s="19"/>
      <c r="B477" s="43"/>
      <c r="C477" s="115"/>
      <c r="D477" s="71"/>
      <c r="E477" s="291"/>
    </row>
    <row r="478" spans="1:5" ht="12.75">
      <c r="A478" s="19"/>
      <c r="B478" s="43"/>
      <c r="C478" s="115"/>
      <c r="D478" s="71"/>
      <c r="E478" s="291"/>
    </row>
    <row r="479" spans="1:5" ht="12.75">
      <c r="A479" s="19"/>
      <c r="B479" s="43"/>
      <c r="C479" s="115"/>
      <c r="D479" s="71"/>
      <c r="E479" s="291"/>
    </row>
    <row r="480" spans="1:5" ht="12.75">
      <c r="A480" s="19"/>
      <c r="B480" s="43"/>
      <c r="C480" s="115"/>
      <c r="D480" s="71"/>
      <c r="E480" s="291"/>
    </row>
    <row r="481" spans="1:5" ht="12.75">
      <c r="A481" s="19"/>
      <c r="B481" s="43"/>
      <c r="C481" s="115"/>
      <c r="D481" s="71"/>
      <c r="E481" s="291"/>
    </row>
    <row r="482" spans="1:5" ht="12.75">
      <c r="A482" s="19"/>
      <c r="B482" s="43"/>
      <c r="C482" s="115"/>
      <c r="D482" s="71"/>
      <c r="E482" s="291"/>
    </row>
    <row r="483" spans="1:5" ht="12.75">
      <c r="A483" s="19"/>
      <c r="B483" s="43"/>
      <c r="C483" s="115"/>
      <c r="D483" s="71"/>
      <c r="E483" s="291"/>
    </row>
    <row r="484" spans="1:5" ht="12.75">
      <c r="A484" s="19"/>
      <c r="B484" s="43"/>
      <c r="C484" s="115"/>
      <c r="D484" s="71"/>
      <c r="E484" s="291"/>
    </row>
    <row r="485" spans="1:5" ht="12.75">
      <c r="A485" s="19"/>
      <c r="B485" s="43"/>
      <c r="C485" s="115"/>
      <c r="D485" s="71"/>
      <c r="E485" s="291"/>
    </row>
    <row r="486" spans="1:5" ht="12.75">
      <c r="A486" s="19"/>
      <c r="B486" s="43"/>
      <c r="C486" s="115"/>
      <c r="D486" s="71"/>
      <c r="E486" s="291"/>
    </row>
    <row r="487" spans="1:5" ht="12.75">
      <c r="A487" s="19"/>
      <c r="B487" s="43"/>
      <c r="C487" s="115"/>
      <c r="D487" s="71"/>
      <c r="E487" s="291"/>
    </row>
    <row r="488" spans="1:5" ht="12.75">
      <c r="A488" s="19"/>
      <c r="B488" s="43"/>
      <c r="C488" s="115"/>
      <c r="D488" s="71"/>
      <c r="E488" s="291"/>
    </row>
    <row r="489" spans="1:5" ht="12.75">
      <c r="A489" s="19"/>
      <c r="B489" s="43"/>
      <c r="C489" s="115"/>
      <c r="D489" s="71"/>
      <c r="E489" s="291"/>
    </row>
    <row r="490" spans="1:5" ht="12.75">
      <c r="A490" s="19"/>
      <c r="B490" s="43"/>
      <c r="C490" s="115"/>
      <c r="D490" s="71"/>
      <c r="E490" s="291"/>
    </row>
    <row r="491" spans="1:5" ht="12.75">
      <c r="A491" s="19"/>
      <c r="B491" s="43"/>
      <c r="C491" s="115"/>
      <c r="D491" s="71"/>
      <c r="E491" s="291"/>
    </row>
    <row r="492" spans="1:5" ht="12.75">
      <c r="A492" s="19"/>
      <c r="B492" s="43"/>
      <c r="C492" s="115"/>
      <c r="D492" s="71"/>
      <c r="E492" s="291"/>
    </row>
    <row r="493" spans="1:5" ht="12.75">
      <c r="A493" s="19"/>
      <c r="B493" s="43"/>
      <c r="C493" s="115"/>
      <c r="D493" s="71"/>
      <c r="E493" s="291"/>
    </row>
    <row r="494" spans="1:5" ht="12.75">
      <c r="A494" s="19"/>
      <c r="B494" s="43"/>
      <c r="C494" s="115"/>
      <c r="D494" s="71"/>
      <c r="E494" s="291"/>
    </row>
    <row r="495" spans="1:5" ht="12.75">
      <c r="A495" s="19"/>
      <c r="B495" s="43"/>
      <c r="C495" s="115"/>
      <c r="D495" s="71"/>
      <c r="E495" s="291"/>
    </row>
    <row r="496" spans="1:5" ht="12.75">
      <c r="A496" s="19"/>
      <c r="B496" s="43"/>
      <c r="C496" s="115"/>
      <c r="D496" s="71"/>
      <c r="E496" s="291"/>
    </row>
    <row r="497" spans="1:5" ht="12.75">
      <c r="A497" s="19"/>
      <c r="B497" s="43"/>
      <c r="C497" s="115"/>
      <c r="D497" s="71"/>
      <c r="E497" s="291"/>
    </row>
    <row r="498" spans="1:5" ht="12.75">
      <c r="A498" s="19"/>
      <c r="B498" s="43"/>
      <c r="C498" s="115"/>
      <c r="D498" s="71"/>
      <c r="E498" s="291"/>
    </row>
    <row r="499" spans="1:5" ht="12.75">
      <c r="A499" s="19"/>
      <c r="B499" s="43"/>
      <c r="C499" s="115"/>
      <c r="D499" s="71"/>
      <c r="E499" s="291"/>
    </row>
    <row r="500" spans="1:5" ht="12.75">
      <c r="A500" s="19"/>
      <c r="B500" s="43"/>
      <c r="C500" s="115"/>
      <c r="D500" s="71"/>
      <c r="E500" s="291"/>
    </row>
    <row r="501" spans="1:5" ht="12.75">
      <c r="A501" s="19"/>
      <c r="B501" s="43"/>
      <c r="C501" s="115"/>
      <c r="D501" s="71"/>
      <c r="E501" s="291"/>
    </row>
    <row r="502" spans="1:5" ht="12.75">
      <c r="A502" s="19"/>
      <c r="B502" s="43"/>
      <c r="C502" s="115"/>
      <c r="D502" s="71"/>
      <c r="E502" s="291"/>
    </row>
    <row r="503" spans="1:5" ht="12.75">
      <c r="A503" s="19"/>
      <c r="B503" s="43"/>
      <c r="C503" s="115"/>
      <c r="D503" s="71"/>
      <c r="E503" s="291"/>
    </row>
    <row r="504" spans="1:5" ht="12.75">
      <c r="A504" s="19"/>
      <c r="B504" s="43"/>
      <c r="C504" s="115"/>
      <c r="D504" s="71"/>
      <c r="E504" s="291"/>
    </row>
    <row r="505" spans="1:5" ht="12.75">
      <c r="A505" s="19"/>
      <c r="B505" s="43"/>
      <c r="C505" s="115"/>
      <c r="D505" s="71"/>
      <c r="E505" s="291"/>
    </row>
    <row r="506" spans="1:5" ht="12.75">
      <c r="A506" s="19"/>
      <c r="B506" s="43"/>
      <c r="C506" s="115"/>
      <c r="D506" s="71"/>
      <c r="E506" s="291"/>
    </row>
    <row r="507" spans="1:5" ht="12.75">
      <c r="A507" s="19"/>
      <c r="B507" s="43"/>
      <c r="C507" s="115"/>
      <c r="D507" s="71"/>
      <c r="E507" s="291"/>
    </row>
    <row r="508" spans="1:5" ht="12.75">
      <c r="A508" s="19"/>
      <c r="B508" s="43"/>
      <c r="C508" s="115"/>
      <c r="D508" s="71"/>
      <c r="E508" s="291"/>
    </row>
    <row r="509" spans="1:5" ht="12.75">
      <c r="A509" s="19"/>
      <c r="B509" s="43"/>
      <c r="C509" s="115"/>
      <c r="D509" s="71"/>
      <c r="E509" s="291"/>
    </row>
    <row r="510" spans="1:5" ht="12.75">
      <c r="A510" s="19"/>
      <c r="B510" s="43"/>
      <c r="C510" s="115"/>
      <c r="D510" s="71"/>
      <c r="E510" s="291"/>
    </row>
    <row r="511" spans="1:5" ht="12.75">
      <c r="A511" s="19"/>
      <c r="B511" s="43"/>
      <c r="C511" s="115"/>
      <c r="D511" s="71"/>
      <c r="E511" s="291"/>
    </row>
    <row r="512" spans="1:5" ht="12.75">
      <c r="A512" s="19"/>
      <c r="B512" s="43"/>
      <c r="C512" s="115"/>
      <c r="D512" s="71"/>
      <c r="E512" s="291"/>
    </row>
    <row r="513" spans="1:5" ht="12.75">
      <c r="A513" s="19"/>
      <c r="B513" s="43"/>
      <c r="C513" s="115"/>
      <c r="D513" s="71"/>
      <c r="E513" s="291"/>
    </row>
    <row r="514" spans="1:5" ht="12.75">
      <c r="A514" s="19"/>
      <c r="B514" s="43"/>
      <c r="C514" s="115"/>
      <c r="D514" s="71"/>
      <c r="E514" s="291"/>
    </row>
    <row r="515" spans="1:5" ht="12.75">
      <c r="A515" s="19"/>
      <c r="B515" s="43"/>
      <c r="C515" s="115"/>
      <c r="D515" s="71"/>
      <c r="E515" s="291"/>
    </row>
    <row r="516" spans="1:5" ht="12.75">
      <c r="A516" s="19"/>
      <c r="B516" s="43"/>
      <c r="C516" s="115"/>
      <c r="D516" s="71"/>
      <c r="E516" s="291"/>
    </row>
    <row r="517" spans="1:5" ht="12.75">
      <c r="A517" s="19"/>
      <c r="B517" s="43"/>
      <c r="C517" s="115"/>
      <c r="D517" s="71"/>
      <c r="E517" s="291"/>
    </row>
    <row r="518" spans="1:5" ht="12.75">
      <c r="A518" s="19"/>
      <c r="B518" s="43"/>
      <c r="C518" s="115"/>
      <c r="D518" s="71"/>
      <c r="E518" s="291"/>
    </row>
    <row r="519" spans="1:5" ht="12.75">
      <c r="A519" s="19"/>
      <c r="B519" s="43"/>
      <c r="C519" s="115"/>
      <c r="D519" s="71"/>
      <c r="E519" s="291"/>
    </row>
    <row r="520" spans="1:5" ht="12.75">
      <c r="A520" s="19"/>
      <c r="B520" s="43"/>
      <c r="C520" s="115"/>
      <c r="D520" s="71"/>
      <c r="E520" s="291"/>
    </row>
    <row r="521" spans="1:5" ht="12.75">
      <c r="A521" s="19"/>
      <c r="B521" s="43"/>
      <c r="C521" s="115"/>
      <c r="D521" s="71"/>
      <c r="E521" s="291"/>
    </row>
    <row r="522" spans="1:5" ht="12.75">
      <c r="A522" s="19"/>
      <c r="B522" s="43"/>
      <c r="C522" s="115"/>
      <c r="D522" s="71"/>
      <c r="E522" s="291"/>
    </row>
    <row r="523" spans="1:5" ht="12.75">
      <c r="A523" s="19"/>
      <c r="B523" s="43"/>
      <c r="C523" s="115"/>
      <c r="D523" s="71"/>
      <c r="E523" s="291"/>
    </row>
    <row r="524" spans="1:5" ht="12.75">
      <c r="A524" s="19"/>
      <c r="B524" s="43"/>
      <c r="C524" s="115"/>
      <c r="D524" s="71"/>
      <c r="E524" s="291"/>
    </row>
    <row r="525" spans="1:5" ht="12.75">
      <c r="A525" s="19"/>
      <c r="B525" s="43"/>
      <c r="C525" s="115"/>
      <c r="D525" s="71"/>
      <c r="E525" s="291"/>
    </row>
    <row r="526" spans="1:5" ht="12.75">
      <c r="A526" s="19"/>
      <c r="B526" s="43"/>
      <c r="C526" s="115"/>
      <c r="D526" s="71"/>
      <c r="E526" s="291"/>
    </row>
    <row r="527" spans="1:5" ht="12.75">
      <c r="A527" s="19"/>
      <c r="B527" s="43"/>
      <c r="C527" s="115"/>
      <c r="D527" s="71"/>
      <c r="E527" s="291"/>
    </row>
    <row r="528" spans="1:5" ht="12.75">
      <c r="A528" s="19"/>
      <c r="B528" s="43"/>
      <c r="C528" s="115"/>
      <c r="D528" s="71"/>
      <c r="E528" s="291"/>
    </row>
    <row r="529" spans="1:5" ht="12.75">
      <c r="A529" s="19"/>
      <c r="B529" s="43"/>
      <c r="C529" s="115"/>
      <c r="D529" s="71"/>
      <c r="E529" s="291"/>
    </row>
    <row r="530" spans="1:5" ht="12.75">
      <c r="A530" s="19"/>
      <c r="B530" s="43"/>
      <c r="C530" s="115"/>
      <c r="D530" s="71"/>
      <c r="E530" s="291"/>
    </row>
    <row r="531" spans="1:5" ht="12.75">
      <c r="A531" s="19"/>
      <c r="B531" s="43"/>
      <c r="C531" s="115"/>
      <c r="D531" s="71"/>
      <c r="E531" s="291"/>
    </row>
    <row r="532" spans="1:5" ht="12.75">
      <c r="A532" s="19"/>
      <c r="B532" s="43"/>
      <c r="C532" s="115"/>
      <c r="D532" s="71"/>
      <c r="E532" s="291"/>
    </row>
    <row r="533" spans="1:5" ht="12.75">
      <c r="A533" s="19"/>
      <c r="B533" s="43"/>
      <c r="C533" s="115"/>
      <c r="D533" s="71"/>
      <c r="E533" s="291"/>
    </row>
    <row r="534" spans="1:5" ht="12.75">
      <c r="A534" s="19"/>
      <c r="B534" s="43"/>
      <c r="C534" s="115"/>
      <c r="D534" s="71"/>
      <c r="E534" s="291"/>
    </row>
    <row r="535" spans="1:5" ht="12.75">
      <c r="A535" s="19"/>
      <c r="B535" s="43"/>
      <c r="C535" s="115"/>
      <c r="D535" s="71"/>
      <c r="E535" s="291"/>
    </row>
    <row r="536" spans="1:5" ht="12.75">
      <c r="A536" s="19"/>
      <c r="B536" s="43"/>
      <c r="C536" s="115"/>
      <c r="D536" s="71"/>
      <c r="E536" s="291"/>
    </row>
    <row r="537" spans="1:5" ht="12.75">
      <c r="A537" s="19"/>
      <c r="B537" s="43"/>
      <c r="C537" s="115"/>
      <c r="D537" s="71"/>
      <c r="E537" s="291"/>
    </row>
    <row r="538" spans="1:5" ht="12.75">
      <c r="A538" s="19"/>
      <c r="B538" s="43"/>
      <c r="C538" s="115"/>
      <c r="D538" s="71"/>
      <c r="E538" s="291"/>
    </row>
    <row r="539" spans="1:5" ht="12.75">
      <c r="A539" s="19"/>
      <c r="B539" s="43"/>
      <c r="C539" s="115"/>
      <c r="D539" s="71"/>
      <c r="E539" s="291"/>
    </row>
    <row r="540" spans="1:5" ht="12.75">
      <c r="A540" s="19"/>
      <c r="B540" s="43"/>
      <c r="C540" s="115"/>
      <c r="D540" s="71"/>
      <c r="E540" s="291"/>
    </row>
    <row r="541" spans="1:5" ht="12.75">
      <c r="A541" s="19"/>
      <c r="B541" s="43"/>
      <c r="C541" s="115"/>
      <c r="D541" s="71"/>
      <c r="E541" s="291"/>
    </row>
    <row r="542" spans="1:5" ht="12.75">
      <c r="A542" s="19"/>
      <c r="B542" s="43"/>
      <c r="C542" s="115"/>
      <c r="D542" s="71"/>
      <c r="E542" s="291"/>
    </row>
    <row r="543" spans="1:5" ht="12.75">
      <c r="A543" s="19"/>
      <c r="B543" s="43"/>
      <c r="C543" s="115"/>
      <c r="D543" s="71"/>
      <c r="E543" s="291"/>
    </row>
    <row r="544" spans="1:5" ht="12.75">
      <c r="A544" s="19"/>
      <c r="B544" s="43"/>
      <c r="C544" s="115"/>
      <c r="D544" s="71"/>
      <c r="E544" s="291"/>
    </row>
    <row r="545" spans="1:5" ht="12.75">
      <c r="A545" s="19"/>
      <c r="B545" s="43"/>
      <c r="C545" s="115"/>
      <c r="D545" s="71"/>
      <c r="E545" s="291"/>
    </row>
    <row r="546" spans="1:5" ht="12.75">
      <c r="A546" s="19"/>
      <c r="B546" s="43"/>
      <c r="C546" s="115"/>
      <c r="D546" s="71"/>
      <c r="E546" s="291"/>
    </row>
    <row r="547" spans="1:5" ht="12.75">
      <c r="A547" s="19"/>
      <c r="B547" s="43"/>
      <c r="C547" s="115"/>
      <c r="D547" s="71"/>
      <c r="E547" s="291"/>
    </row>
    <row r="548" spans="1:5" ht="12.75">
      <c r="A548" s="19"/>
      <c r="B548" s="43"/>
      <c r="C548" s="115"/>
      <c r="D548" s="71"/>
      <c r="E548" s="291"/>
    </row>
    <row r="549" spans="1:5" ht="12.75">
      <c r="A549" s="19"/>
      <c r="B549" s="43"/>
      <c r="C549" s="115"/>
      <c r="D549" s="71"/>
      <c r="E549" s="291"/>
    </row>
    <row r="550" spans="1:5" ht="12.75">
      <c r="A550" s="19"/>
      <c r="B550" s="43"/>
      <c r="C550" s="115"/>
      <c r="D550" s="71"/>
      <c r="E550" s="291"/>
    </row>
    <row r="551" spans="1:5" ht="12.75">
      <c r="A551" s="19"/>
      <c r="B551" s="43"/>
      <c r="C551" s="115"/>
      <c r="D551" s="71"/>
      <c r="E551" s="291"/>
    </row>
    <row r="552" spans="1:5" ht="12.75">
      <c r="A552" s="19"/>
      <c r="B552" s="43"/>
      <c r="C552" s="115"/>
      <c r="D552" s="71"/>
      <c r="E552" s="291"/>
    </row>
    <row r="553" spans="1:5" ht="12.75">
      <c r="A553" s="19"/>
      <c r="B553" s="43"/>
      <c r="C553" s="115"/>
      <c r="D553" s="71"/>
      <c r="E553" s="291"/>
    </row>
    <row r="554" spans="1:5" ht="12.75">
      <c r="A554" s="19"/>
      <c r="B554" s="43"/>
      <c r="C554" s="115"/>
      <c r="D554" s="71"/>
      <c r="E554" s="291"/>
    </row>
    <row r="555" spans="1:5" ht="12.75">
      <c r="A555" s="19"/>
      <c r="B555" s="43"/>
      <c r="C555" s="115"/>
      <c r="D555" s="71"/>
      <c r="E555" s="291"/>
    </row>
    <row r="556" spans="1:5" ht="12.75">
      <c r="A556" s="19"/>
      <c r="B556" s="43"/>
      <c r="C556" s="115"/>
      <c r="D556" s="71"/>
      <c r="E556" s="291"/>
    </row>
    <row r="557" spans="1:5" ht="12.75">
      <c r="A557" s="19"/>
      <c r="B557" s="43"/>
      <c r="C557" s="115"/>
      <c r="D557" s="71"/>
      <c r="E557" s="291"/>
    </row>
    <row r="558" spans="1:5" ht="12.75">
      <c r="A558" s="19"/>
      <c r="B558" s="43"/>
      <c r="C558" s="115"/>
      <c r="D558" s="71"/>
      <c r="E558" s="291"/>
    </row>
    <row r="559" spans="1:5" ht="12.75">
      <c r="A559" s="19"/>
      <c r="B559" s="43"/>
      <c r="C559" s="115"/>
      <c r="D559" s="71"/>
      <c r="E559" s="291"/>
    </row>
    <row r="560" spans="1:5" ht="12.75">
      <c r="A560" s="19"/>
      <c r="B560" s="43"/>
      <c r="C560" s="115"/>
      <c r="D560" s="71"/>
      <c r="E560" s="291"/>
    </row>
    <row r="561" spans="1:5" ht="12.75">
      <c r="A561" s="19"/>
      <c r="B561" s="43"/>
      <c r="C561" s="115"/>
      <c r="D561" s="71"/>
      <c r="E561" s="291"/>
    </row>
    <row r="562" spans="1:5" ht="12.75">
      <c r="A562" s="19"/>
      <c r="B562" s="43"/>
      <c r="C562" s="115"/>
      <c r="D562" s="71"/>
      <c r="E562" s="291"/>
    </row>
    <row r="563" spans="1:5" ht="12.75">
      <c r="A563" s="19"/>
      <c r="B563" s="43"/>
      <c r="C563" s="115"/>
      <c r="D563" s="71"/>
      <c r="E563" s="291"/>
    </row>
    <row r="564" spans="1:5" ht="12.75">
      <c r="A564" s="19"/>
      <c r="B564" s="43"/>
      <c r="C564" s="115"/>
      <c r="D564" s="71"/>
      <c r="E564" s="291"/>
    </row>
    <row r="565" spans="1:5" ht="12.75">
      <c r="A565" s="19"/>
      <c r="B565" s="43"/>
      <c r="C565" s="115"/>
      <c r="D565" s="71"/>
      <c r="E565" s="291"/>
    </row>
    <row r="566" spans="1:5" ht="12.75">
      <c r="A566" s="19"/>
      <c r="B566" s="43"/>
      <c r="C566" s="115"/>
      <c r="D566" s="71"/>
      <c r="E566" s="291"/>
    </row>
    <row r="567" spans="1:5" ht="12.75">
      <c r="A567" s="19"/>
      <c r="B567" s="43"/>
      <c r="C567" s="115"/>
      <c r="D567" s="71"/>
      <c r="E567" s="291"/>
    </row>
    <row r="568" spans="1:5" ht="12.75">
      <c r="A568" s="19"/>
      <c r="B568" s="43"/>
      <c r="C568" s="115"/>
      <c r="D568" s="71"/>
      <c r="E568" s="291"/>
    </row>
    <row r="569" spans="1:5" ht="12.75">
      <c r="A569" s="19"/>
      <c r="B569" s="43"/>
      <c r="C569" s="115"/>
      <c r="D569" s="71"/>
      <c r="E569" s="291"/>
    </row>
    <row r="570" spans="1:5" ht="12.75">
      <c r="A570" s="19"/>
      <c r="B570" s="43"/>
      <c r="C570" s="115"/>
      <c r="D570" s="71"/>
      <c r="E570" s="291"/>
    </row>
    <row r="571" spans="1:5" ht="12.75">
      <c r="A571" s="19"/>
      <c r="B571" s="43"/>
      <c r="C571" s="115"/>
      <c r="D571" s="71"/>
      <c r="E571" s="291"/>
    </row>
    <row r="572" spans="1:5" ht="12.75">
      <c r="A572" s="19"/>
      <c r="B572" s="43"/>
      <c r="C572" s="115"/>
      <c r="D572" s="71"/>
      <c r="E572" s="291"/>
    </row>
    <row r="573" spans="1:5" ht="12.75">
      <c r="A573" s="19"/>
      <c r="B573" s="43"/>
      <c r="C573" s="115"/>
      <c r="D573" s="71"/>
      <c r="E573" s="291"/>
    </row>
    <row r="574" spans="1:5" ht="12.75">
      <c r="A574" s="19"/>
      <c r="B574" s="43"/>
      <c r="C574" s="115"/>
      <c r="D574" s="71"/>
      <c r="E574" s="291"/>
    </row>
    <row r="575" spans="1:5" ht="12.75">
      <c r="A575" s="19"/>
      <c r="B575" s="43"/>
      <c r="C575" s="115"/>
      <c r="D575" s="71"/>
      <c r="E575" s="291"/>
    </row>
    <row r="576" spans="1:5" ht="12.75">
      <c r="A576" s="19"/>
      <c r="B576" s="43"/>
      <c r="C576" s="115"/>
      <c r="D576" s="71"/>
      <c r="E576" s="291"/>
    </row>
    <row r="577" spans="1:5" ht="12.75">
      <c r="A577" s="19"/>
      <c r="B577" s="43"/>
      <c r="C577" s="115"/>
      <c r="D577" s="71"/>
      <c r="E577" s="291"/>
    </row>
    <row r="578" spans="1:5" ht="12.75">
      <c r="A578" s="19"/>
      <c r="B578" s="43"/>
      <c r="C578" s="115"/>
      <c r="D578" s="71"/>
      <c r="E578" s="291"/>
    </row>
    <row r="579" spans="1:5" ht="12.75">
      <c r="A579" s="19"/>
      <c r="B579" s="43"/>
      <c r="C579" s="115"/>
      <c r="D579" s="71"/>
      <c r="E579" s="291"/>
    </row>
    <row r="580" spans="1:5" ht="12.75">
      <c r="A580" s="19"/>
      <c r="B580" s="43"/>
      <c r="C580" s="115"/>
      <c r="D580" s="71"/>
      <c r="E580" s="291"/>
    </row>
    <row r="581" spans="1:5" ht="12.75">
      <c r="A581" s="19"/>
      <c r="B581" s="43"/>
      <c r="C581" s="115"/>
      <c r="D581" s="71"/>
      <c r="E581" s="291"/>
    </row>
    <row r="582" spans="1:5" ht="12.75">
      <c r="A582" s="19"/>
      <c r="B582" s="43"/>
      <c r="C582" s="115"/>
      <c r="D582" s="71"/>
      <c r="E582" s="291"/>
    </row>
    <row r="583" spans="1:5" ht="12.75">
      <c r="A583" s="19"/>
      <c r="B583" s="43"/>
      <c r="C583" s="115"/>
      <c r="D583" s="71"/>
      <c r="E583" s="291"/>
    </row>
    <row r="584" spans="1:5" ht="12.75">
      <c r="A584" s="19"/>
      <c r="B584" s="43"/>
      <c r="C584" s="115"/>
      <c r="D584" s="71"/>
      <c r="E584" s="291"/>
    </row>
    <row r="585" spans="1:5" ht="12.75">
      <c r="A585" s="19"/>
      <c r="B585" s="43"/>
      <c r="C585" s="115"/>
      <c r="D585" s="71"/>
      <c r="E585" s="291"/>
    </row>
    <row r="586" spans="1:5" ht="12.75">
      <c r="A586" s="19"/>
      <c r="B586" s="43"/>
      <c r="C586" s="115"/>
      <c r="D586" s="71"/>
      <c r="E586" s="291"/>
    </row>
    <row r="587" spans="1:5" ht="12.75">
      <c r="A587" s="19"/>
      <c r="B587" s="43"/>
      <c r="C587" s="115"/>
      <c r="D587" s="71"/>
      <c r="E587" s="291"/>
    </row>
    <row r="588" spans="1:5" ht="12.75">
      <c r="A588" s="19"/>
      <c r="B588" s="43"/>
      <c r="C588" s="115"/>
      <c r="D588" s="71"/>
      <c r="E588" s="291"/>
    </row>
    <row r="589" spans="1:5" ht="12.75">
      <c r="A589" s="19"/>
      <c r="B589" s="43"/>
      <c r="C589" s="115"/>
      <c r="D589" s="71"/>
      <c r="E589" s="291"/>
    </row>
    <row r="590" spans="1:5" ht="12.75">
      <c r="A590" s="19"/>
      <c r="B590" s="43"/>
      <c r="C590" s="115"/>
      <c r="D590" s="71"/>
      <c r="E590" s="291"/>
    </row>
    <row r="591" spans="1:5" ht="12.75">
      <c r="A591" s="19"/>
      <c r="B591" s="43"/>
      <c r="C591" s="115"/>
      <c r="D591" s="71"/>
      <c r="E591" s="291"/>
    </row>
    <row r="592" spans="1:5" ht="12.75">
      <c r="A592" s="19"/>
      <c r="B592" s="43"/>
      <c r="C592" s="115"/>
      <c r="D592" s="71"/>
      <c r="E592" s="291"/>
    </row>
    <row r="593" spans="1:5" ht="12.75">
      <c r="A593" s="19"/>
      <c r="B593" s="43"/>
      <c r="C593" s="115"/>
      <c r="D593" s="71"/>
      <c r="E593" s="291"/>
    </row>
    <row r="594" spans="1:5" ht="12.75">
      <c r="A594" s="19"/>
      <c r="B594" s="43"/>
      <c r="C594" s="115"/>
      <c r="D594" s="71"/>
      <c r="E594" s="291"/>
    </row>
    <row r="595" spans="1:5" ht="12.75">
      <c r="A595" s="19"/>
      <c r="B595" s="43"/>
      <c r="C595" s="115"/>
      <c r="D595" s="71"/>
      <c r="E595" s="291"/>
    </row>
    <row r="596" spans="1:5" ht="12.75">
      <c r="A596" s="19"/>
      <c r="B596" s="43"/>
      <c r="C596" s="115"/>
      <c r="D596" s="71"/>
      <c r="E596" s="291"/>
    </row>
    <row r="597" spans="1:5" ht="12.75">
      <c r="A597" s="19"/>
      <c r="B597" s="43"/>
      <c r="C597" s="115"/>
      <c r="D597" s="71"/>
      <c r="E597" s="291"/>
    </row>
    <row r="598" spans="1:5" ht="12.75">
      <c r="A598" s="19"/>
      <c r="B598" s="43"/>
      <c r="C598" s="115"/>
      <c r="D598" s="71"/>
      <c r="E598" s="291"/>
    </row>
    <row r="599" spans="1:5" ht="12.75">
      <c r="A599" s="19"/>
      <c r="B599" s="43"/>
      <c r="C599" s="115"/>
      <c r="D599" s="71"/>
      <c r="E599" s="291"/>
    </row>
    <row r="600" spans="1:5" ht="12.75">
      <c r="A600" s="19"/>
      <c r="B600" s="43"/>
      <c r="C600" s="115"/>
      <c r="D600" s="71"/>
      <c r="E600" s="291"/>
    </row>
    <row r="601" spans="1:5" ht="12.75">
      <c r="A601" s="19"/>
      <c r="B601" s="43"/>
      <c r="C601" s="115"/>
      <c r="D601" s="71"/>
      <c r="E601" s="291"/>
    </row>
    <row r="602" spans="1:5" ht="12.75">
      <c r="A602" s="19"/>
      <c r="B602" s="43"/>
      <c r="C602" s="115"/>
      <c r="D602" s="71"/>
      <c r="E602" s="291"/>
    </row>
    <row r="603" spans="1:5" ht="12.75">
      <c r="A603" s="19"/>
      <c r="B603" s="43"/>
      <c r="C603" s="115"/>
      <c r="D603" s="71"/>
      <c r="E603" s="291"/>
    </row>
    <row r="604" spans="1:5" ht="12.75">
      <c r="A604" s="19"/>
      <c r="B604" s="43"/>
      <c r="C604" s="115"/>
      <c r="D604" s="71"/>
      <c r="E604" s="291"/>
    </row>
    <row r="605" spans="1:5" ht="12.75">
      <c r="A605" s="19"/>
      <c r="B605" s="43"/>
      <c r="C605" s="115"/>
      <c r="D605" s="71"/>
      <c r="E605" s="291"/>
    </row>
    <row r="606" spans="1:5" ht="12.75">
      <c r="A606" s="19"/>
      <c r="B606" s="43"/>
      <c r="C606" s="115"/>
      <c r="D606" s="71"/>
      <c r="E606" s="291"/>
    </row>
    <row r="607" spans="1:5" ht="12.75">
      <c r="A607" s="19"/>
      <c r="B607" s="43"/>
      <c r="C607" s="115"/>
      <c r="D607" s="71"/>
      <c r="E607" s="291"/>
    </row>
    <row r="608" spans="1:5" ht="12.75">
      <c r="A608" s="19"/>
      <c r="B608" s="43"/>
      <c r="C608" s="115"/>
      <c r="D608" s="71"/>
      <c r="E608" s="291"/>
    </row>
    <row r="609" spans="1:5" ht="12.75">
      <c r="A609" s="19"/>
      <c r="B609" s="43"/>
      <c r="C609" s="115"/>
      <c r="D609" s="71"/>
      <c r="E609" s="291"/>
    </row>
    <row r="610" spans="1:5" ht="12.75">
      <c r="A610" s="19"/>
      <c r="B610" s="43"/>
      <c r="C610" s="115"/>
      <c r="D610" s="71"/>
      <c r="E610" s="291"/>
    </row>
    <row r="611" spans="1:5" ht="12.75">
      <c r="A611" s="19"/>
      <c r="B611" s="43"/>
      <c r="C611" s="115"/>
      <c r="D611" s="71"/>
      <c r="E611" s="291"/>
    </row>
    <row r="612" spans="1:5" ht="12.75">
      <c r="A612" s="19"/>
      <c r="B612" s="43"/>
      <c r="C612" s="115"/>
      <c r="D612" s="71"/>
      <c r="E612" s="291"/>
    </row>
    <row r="613" spans="1:5" ht="12.75">
      <c r="A613" s="19"/>
      <c r="B613" s="43"/>
      <c r="C613" s="115"/>
      <c r="D613" s="71"/>
      <c r="E613" s="291"/>
    </row>
    <row r="614" spans="1:5" ht="12.75">
      <c r="A614" s="19"/>
      <c r="B614" s="43"/>
      <c r="C614" s="115"/>
      <c r="D614" s="71"/>
      <c r="E614" s="291"/>
    </row>
    <row r="615" spans="1:5" ht="12.75">
      <c r="A615" s="19"/>
      <c r="B615" s="43"/>
      <c r="C615" s="115"/>
      <c r="D615" s="71"/>
      <c r="E615" s="291"/>
    </row>
    <row r="616" spans="1:5" ht="12.75">
      <c r="A616" s="19"/>
      <c r="B616" s="43"/>
      <c r="C616" s="115"/>
      <c r="D616" s="71"/>
      <c r="E616" s="291"/>
    </row>
    <row r="617" spans="1:5" ht="12.75">
      <c r="A617" s="19"/>
      <c r="B617" s="43"/>
      <c r="C617" s="115"/>
      <c r="D617" s="71"/>
      <c r="E617" s="291"/>
    </row>
    <row r="618" spans="1:5" ht="12.75">
      <c r="A618" s="19"/>
      <c r="B618" s="43"/>
      <c r="C618" s="115"/>
      <c r="D618" s="71"/>
      <c r="E618" s="291"/>
    </row>
    <row r="619" spans="1:5" ht="12.75">
      <c r="A619" s="19"/>
      <c r="B619" s="43"/>
      <c r="C619" s="115"/>
      <c r="D619" s="71"/>
      <c r="E619" s="291"/>
    </row>
    <row r="620" spans="1:5" ht="12.75">
      <c r="A620" s="19"/>
      <c r="B620" s="43"/>
      <c r="C620" s="115"/>
      <c r="D620" s="71"/>
      <c r="E620" s="291"/>
    </row>
    <row r="621" spans="1:5" ht="12.75">
      <c r="A621" s="19"/>
      <c r="B621" s="43"/>
      <c r="C621" s="115"/>
      <c r="D621" s="71"/>
      <c r="E621" s="291"/>
    </row>
    <row r="622" spans="1:5" ht="12.75">
      <c r="A622" s="19"/>
      <c r="B622" s="43"/>
      <c r="C622" s="115"/>
      <c r="D622" s="71"/>
      <c r="E622" s="291"/>
    </row>
    <row r="623" spans="1:5" ht="12.75">
      <c r="A623" s="19"/>
      <c r="B623" s="43"/>
      <c r="C623" s="115"/>
      <c r="D623" s="71"/>
      <c r="E623" s="291"/>
    </row>
    <row r="624" spans="1:5" ht="12.75">
      <c r="A624" s="19"/>
      <c r="B624" s="43"/>
      <c r="C624" s="115"/>
      <c r="D624" s="71"/>
      <c r="E624" s="291"/>
    </row>
    <row r="625" spans="1:5" ht="12.75">
      <c r="A625" s="19"/>
      <c r="B625" s="43"/>
      <c r="C625" s="115"/>
      <c r="D625" s="71"/>
      <c r="E625" s="291"/>
    </row>
    <row r="626" spans="1:5" ht="12.75">
      <c r="A626" s="19"/>
      <c r="B626" s="43"/>
      <c r="C626" s="115"/>
      <c r="D626" s="71"/>
      <c r="E626" s="291"/>
    </row>
    <row r="627" spans="1:5" ht="12.75">
      <c r="A627" s="19"/>
      <c r="B627" s="43"/>
      <c r="C627" s="115"/>
      <c r="D627" s="71"/>
      <c r="E627" s="291"/>
    </row>
    <row r="628" spans="1:5" ht="12.75">
      <c r="A628" s="19"/>
      <c r="B628" s="43"/>
      <c r="C628" s="115"/>
      <c r="D628" s="71"/>
      <c r="E628" s="291"/>
    </row>
    <row r="629" spans="1:5" ht="12.75">
      <c r="A629" s="19"/>
      <c r="B629" s="43"/>
      <c r="C629" s="115"/>
      <c r="D629" s="71"/>
      <c r="E629" s="291"/>
    </row>
    <row r="630" spans="1:5" ht="12.75">
      <c r="A630" s="19"/>
      <c r="B630" s="43"/>
      <c r="C630" s="115"/>
      <c r="D630" s="71"/>
      <c r="E630" s="291"/>
    </row>
    <row r="631" spans="1:5" ht="12.75">
      <c r="A631" s="19"/>
      <c r="B631" s="43"/>
      <c r="C631" s="115"/>
      <c r="D631" s="71"/>
      <c r="E631" s="291"/>
    </row>
    <row r="632" spans="1:5" ht="12.75">
      <c r="A632" s="19"/>
      <c r="B632" s="43"/>
      <c r="C632" s="115"/>
      <c r="D632" s="71"/>
      <c r="E632" s="291"/>
    </row>
    <row r="633" spans="1:5" ht="12.75">
      <c r="A633" s="19"/>
      <c r="B633" s="43"/>
      <c r="C633" s="115"/>
      <c r="D633" s="71"/>
      <c r="E633" s="291"/>
    </row>
    <row r="634" spans="1:5" ht="12.75">
      <c r="A634" s="19"/>
      <c r="B634" s="43"/>
      <c r="C634" s="115"/>
      <c r="D634" s="71"/>
      <c r="E634" s="291"/>
    </row>
    <row r="635" spans="1:5" ht="12.75">
      <c r="A635" s="19"/>
      <c r="B635" s="43"/>
      <c r="C635" s="115"/>
      <c r="D635" s="71"/>
      <c r="E635" s="291"/>
    </row>
    <row r="636" spans="1:5" ht="12.75">
      <c r="A636" s="19"/>
      <c r="B636" s="43"/>
      <c r="C636" s="115"/>
      <c r="D636" s="71"/>
      <c r="E636" s="291"/>
    </row>
    <row r="637" spans="1:5" ht="12.75">
      <c r="A637" s="19"/>
      <c r="B637" s="43"/>
      <c r="C637" s="115"/>
      <c r="D637" s="71"/>
      <c r="E637" s="291"/>
    </row>
    <row r="638" spans="1:5" ht="12.75">
      <c r="A638" s="19"/>
      <c r="B638" s="43"/>
      <c r="C638" s="115"/>
      <c r="D638" s="71"/>
      <c r="E638" s="291"/>
    </row>
    <row r="639" spans="1:5" ht="12.75">
      <c r="A639" s="19"/>
      <c r="B639" s="43"/>
      <c r="C639" s="115"/>
      <c r="D639" s="71"/>
      <c r="E639" s="291"/>
    </row>
    <row r="640" spans="1:5" ht="12.75">
      <c r="A640" s="19"/>
      <c r="B640" s="43"/>
      <c r="C640" s="115"/>
      <c r="D640" s="71"/>
      <c r="E640" s="291"/>
    </row>
    <row r="641" spans="1:5" ht="12.75">
      <c r="A641" s="19"/>
      <c r="B641" s="43"/>
      <c r="C641" s="115"/>
      <c r="D641" s="71"/>
      <c r="E641" s="291"/>
    </row>
    <row r="642" spans="1:5" ht="12.75">
      <c r="A642" s="19"/>
      <c r="B642" s="43"/>
      <c r="C642" s="115"/>
      <c r="D642" s="71"/>
      <c r="E642" s="291"/>
    </row>
    <row r="643" spans="1:5" ht="12.75">
      <c r="A643" s="19"/>
      <c r="B643" s="43"/>
      <c r="C643" s="115"/>
      <c r="D643" s="71"/>
      <c r="E643" s="291"/>
    </row>
    <row r="644" spans="1:5" ht="12.75">
      <c r="A644" s="19"/>
      <c r="B644" s="43"/>
      <c r="C644" s="115"/>
      <c r="D644" s="71"/>
      <c r="E644" s="291"/>
    </row>
    <row r="645" spans="1:5" ht="12.75">
      <c r="A645" s="19"/>
      <c r="B645" s="43"/>
      <c r="C645" s="115"/>
      <c r="D645" s="71"/>
      <c r="E645" s="291"/>
    </row>
    <row r="646" spans="1:5" ht="12.75">
      <c r="A646" s="19"/>
      <c r="B646" s="43"/>
      <c r="C646" s="115"/>
      <c r="D646" s="71"/>
      <c r="E646" s="291"/>
    </row>
    <row r="647" spans="1:5" ht="12.75">
      <c r="A647" s="19"/>
      <c r="B647" s="43"/>
      <c r="C647" s="115"/>
      <c r="D647" s="71"/>
      <c r="E647" s="291"/>
    </row>
    <row r="648" spans="1:5" ht="12.75">
      <c r="A648" s="19"/>
      <c r="B648" s="43"/>
      <c r="C648" s="115"/>
      <c r="D648" s="71"/>
      <c r="E648" s="291"/>
    </row>
    <row r="649" spans="1:5" ht="12.75">
      <c r="A649" s="19"/>
      <c r="B649" s="43"/>
      <c r="C649" s="115"/>
      <c r="D649" s="71"/>
      <c r="E649" s="291"/>
    </row>
    <row r="650" spans="1:5" ht="12.75">
      <c r="A650" s="19"/>
      <c r="B650" s="43"/>
      <c r="C650" s="115"/>
      <c r="D650" s="71"/>
      <c r="E650" s="291"/>
    </row>
    <row r="651" spans="1:5" ht="12.75">
      <c r="A651" s="19"/>
      <c r="B651" s="43"/>
      <c r="C651" s="115"/>
      <c r="D651" s="71"/>
      <c r="E651" s="291"/>
    </row>
    <row r="652" spans="1:5" ht="12.75">
      <c r="A652" s="19"/>
      <c r="B652" s="43"/>
      <c r="C652" s="115"/>
      <c r="D652" s="71"/>
      <c r="E652" s="291"/>
    </row>
    <row r="653" spans="1:5" ht="12.75">
      <c r="A653" s="19"/>
      <c r="B653" s="43"/>
      <c r="C653" s="115"/>
      <c r="D653" s="71"/>
      <c r="E653" s="291"/>
    </row>
    <row r="654" spans="1:5" ht="12.75">
      <c r="A654" s="19"/>
      <c r="B654" s="43"/>
      <c r="C654" s="115"/>
      <c r="D654" s="71"/>
      <c r="E654" s="291"/>
    </row>
    <row r="655" spans="1:5" ht="12.75">
      <c r="A655" s="19"/>
      <c r="B655" s="43"/>
      <c r="C655" s="115"/>
      <c r="D655" s="71"/>
      <c r="E655" s="291"/>
    </row>
    <row r="656" spans="1:5" ht="12.75">
      <c r="A656" s="19"/>
      <c r="B656" s="43"/>
      <c r="C656" s="115"/>
      <c r="D656" s="71"/>
      <c r="E656" s="291"/>
    </row>
    <row r="657" spans="1:5" ht="12.75">
      <c r="A657" s="19"/>
      <c r="B657" s="43"/>
      <c r="C657" s="115"/>
      <c r="D657" s="71"/>
      <c r="E657" s="291"/>
    </row>
    <row r="658" spans="1:5" ht="12.75">
      <c r="A658" s="19"/>
      <c r="B658" s="43"/>
      <c r="C658" s="115"/>
      <c r="D658" s="71"/>
      <c r="E658" s="291"/>
    </row>
    <row r="659" spans="1:5" ht="12.75">
      <c r="A659" s="19"/>
      <c r="B659" s="43"/>
      <c r="C659" s="115"/>
      <c r="D659" s="71"/>
      <c r="E659" s="291"/>
    </row>
    <row r="660" spans="1:5" ht="12.75">
      <c r="A660" s="19"/>
      <c r="B660" s="43"/>
      <c r="C660" s="115"/>
      <c r="D660" s="71"/>
      <c r="E660" s="291"/>
    </row>
    <row r="661" spans="1:5" ht="12.75">
      <c r="A661" s="19"/>
      <c r="B661" s="43"/>
      <c r="C661" s="115"/>
      <c r="D661" s="71"/>
      <c r="E661" s="291"/>
    </row>
    <row r="662" spans="1:5" ht="12.75">
      <c r="A662" s="19"/>
      <c r="B662" s="43"/>
      <c r="C662" s="115"/>
      <c r="D662" s="71"/>
      <c r="E662" s="291"/>
    </row>
    <row r="663" spans="1:5" ht="12.75">
      <c r="A663" s="19"/>
      <c r="B663" s="43"/>
      <c r="C663" s="115"/>
      <c r="D663" s="71"/>
      <c r="E663" s="291"/>
    </row>
    <row r="664" spans="1:5" ht="12.75">
      <c r="A664" s="19"/>
      <c r="B664" s="43"/>
      <c r="C664" s="115"/>
      <c r="D664" s="71"/>
      <c r="E664" s="291"/>
    </row>
    <row r="665" spans="1:5" ht="12.75">
      <c r="A665" s="19"/>
      <c r="B665" s="43"/>
      <c r="C665" s="115"/>
      <c r="D665" s="71"/>
      <c r="E665" s="291"/>
    </row>
    <row r="666" spans="1:5" ht="12.75">
      <c r="A666" s="19"/>
      <c r="B666" s="43"/>
      <c r="C666" s="115"/>
      <c r="D666" s="71"/>
      <c r="E666" s="291"/>
    </row>
    <row r="667" spans="1:5" ht="12.75">
      <c r="A667" s="19"/>
      <c r="B667" s="43"/>
      <c r="C667" s="115"/>
      <c r="D667" s="71"/>
      <c r="E667" s="291"/>
    </row>
    <row r="668" spans="1:5" ht="12.75">
      <c r="A668" s="19"/>
      <c r="B668" s="43"/>
      <c r="C668" s="115"/>
      <c r="D668" s="71"/>
      <c r="E668" s="291"/>
    </row>
    <row r="669" spans="1:5" ht="12.75">
      <c r="A669" s="19"/>
      <c r="B669" s="43"/>
      <c r="C669" s="115"/>
      <c r="D669" s="71"/>
      <c r="E669" s="291"/>
    </row>
    <row r="670" spans="1:5" ht="12.75">
      <c r="A670" s="19"/>
      <c r="B670" s="43"/>
      <c r="C670" s="115"/>
      <c r="D670" s="71"/>
      <c r="E670" s="291"/>
    </row>
    <row r="671" spans="1:5" ht="12.75">
      <c r="A671" s="19"/>
      <c r="B671" s="43"/>
      <c r="C671" s="115"/>
      <c r="D671" s="71"/>
      <c r="E671" s="291"/>
    </row>
    <row r="672" spans="1:5" ht="12.75">
      <c r="A672" s="19"/>
      <c r="B672" s="43"/>
      <c r="C672" s="115"/>
      <c r="D672" s="71"/>
      <c r="E672" s="291"/>
    </row>
    <row r="673" spans="1:5" ht="12.75">
      <c r="A673" s="19"/>
      <c r="B673" s="43"/>
      <c r="C673" s="115"/>
      <c r="D673" s="71"/>
      <c r="E673" s="291"/>
    </row>
    <row r="674" spans="1:5" ht="12.75">
      <c r="A674" s="19"/>
      <c r="B674" s="43"/>
      <c r="C674" s="115"/>
      <c r="D674" s="71"/>
      <c r="E674" s="291"/>
    </row>
    <row r="675" spans="1:5" ht="12.75">
      <c r="A675" s="19"/>
      <c r="B675" s="43"/>
      <c r="C675" s="115"/>
      <c r="D675" s="71"/>
      <c r="E675" s="291"/>
    </row>
    <row r="676" spans="1:5" ht="12.75">
      <c r="A676" s="19"/>
      <c r="B676" s="43"/>
      <c r="C676" s="115"/>
      <c r="D676" s="71"/>
      <c r="E676" s="291"/>
    </row>
    <row r="677" spans="1:5" ht="12.75">
      <c r="A677" s="19"/>
      <c r="B677" s="43"/>
      <c r="C677" s="115"/>
      <c r="D677" s="71"/>
      <c r="E677" s="291"/>
    </row>
    <row r="678" spans="1:5" ht="12.75">
      <c r="A678" s="19"/>
      <c r="B678" s="43"/>
      <c r="C678" s="115"/>
      <c r="D678" s="71"/>
      <c r="E678" s="291"/>
    </row>
    <row r="679" spans="1:5" ht="12.75">
      <c r="A679" s="19"/>
      <c r="B679" s="43"/>
      <c r="C679" s="115"/>
      <c r="D679" s="71"/>
      <c r="E679" s="291"/>
    </row>
    <row r="680" spans="1:5" ht="12.75">
      <c r="A680" s="19"/>
      <c r="B680" s="43"/>
      <c r="C680" s="115"/>
      <c r="D680" s="71"/>
      <c r="E680" s="291"/>
    </row>
    <row r="681" spans="1:5" ht="12.75">
      <c r="A681" s="19"/>
      <c r="B681" s="43"/>
      <c r="C681" s="115"/>
      <c r="D681" s="71"/>
      <c r="E681" s="291"/>
    </row>
    <row r="682" spans="1:5" ht="12.75">
      <c r="A682" s="19"/>
      <c r="B682" s="43"/>
      <c r="C682" s="115"/>
      <c r="D682" s="71"/>
      <c r="E682" s="291"/>
    </row>
    <row r="683" spans="1:5" ht="12.75">
      <c r="A683" s="19"/>
      <c r="B683" s="43"/>
      <c r="C683" s="115"/>
      <c r="D683" s="71"/>
      <c r="E683" s="291"/>
    </row>
    <row r="684" spans="1:5" ht="12.75">
      <c r="A684" s="19"/>
      <c r="B684" s="43"/>
      <c r="C684" s="115"/>
      <c r="D684" s="71"/>
      <c r="E684" s="291"/>
    </row>
    <row r="685" spans="1:5" ht="12.75">
      <c r="A685" s="19"/>
      <c r="B685" s="43"/>
      <c r="C685" s="115"/>
      <c r="D685" s="71"/>
      <c r="E685" s="291"/>
    </row>
    <row r="686" spans="1:5" ht="12.75">
      <c r="A686" s="19"/>
      <c r="B686" s="43"/>
      <c r="C686" s="115"/>
      <c r="D686" s="71"/>
      <c r="E686" s="291"/>
    </row>
    <row r="687" spans="1:5" ht="12.75">
      <c r="A687" s="19"/>
      <c r="B687" s="43"/>
      <c r="C687" s="115"/>
      <c r="D687" s="71"/>
      <c r="E687" s="291"/>
    </row>
    <row r="688" spans="1:5" ht="12.75">
      <c r="A688" s="19"/>
      <c r="B688" s="43"/>
      <c r="C688" s="115"/>
      <c r="D688" s="71"/>
      <c r="E688" s="291"/>
    </row>
    <row r="689" spans="1:5" ht="12.75">
      <c r="A689" s="19"/>
      <c r="B689" s="43"/>
      <c r="C689" s="115"/>
      <c r="D689" s="71"/>
      <c r="E689" s="291"/>
    </row>
    <row r="690" spans="1:5" ht="12.75">
      <c r="A690" s="19"/>
      <c r="B690" s="43"/>
      <c r="C690" s="115"/>
      <c r="D690" s="71"/>
      <c r="E690" s="291"/>
    </row>
    <row r="691" spans="1:5" ht="12.75">
      <c r="A691" s="19"/>
      <c r="B691" s="43"/>
      <c r="C691" s="115"/>
      <c r="D691" s="71"/>
      <c r="E691" s="291"/>
    </row>
    <row r="692" spans="1:5" ht="12.75">
      <c r="A692" s="19"/>
      <c r="B692" s="43"/>
      <c r="C692" s="115"/>
      <c r="D692" s="71"/>
      <c r="E692" s="291"/>
    </row>
    <row r="693" spans="1:5" ht="12.75">
      <c r="A693" s="19"/>
      <c r="B693" s="43"/>
      <c r="C693" s="115"/>
      <c r="D693" s="71"/>
      <c r="E693" s="291"/>
    </row>
    <row r="694" spans="1:5" ht="12.75">
      <c r="A694" s="19"/>
      <c r="B694" s="43"/>
      <c r="C694" s="115"/>
      <c r="D694" s="71"/>
      <c r="E694" s="291"/>
    </row>
    <row r="695" spans="1:5" ht="12.75">
      <c r="A695" s="19"/>
      <c r="B695" s="43"/>
      <c r="C695" s="115"/>
      <c r="D695" s="71"/>
      <c r="E695" s="291"/>
    </row>
    <row r="696" spans="1:5" ht="12.75">
      <c r="A696" s="19"/>
      <c r="B696" s="43"/>
      <c r="C696" s="115"/>
      <c r="D696" s="71"/>
      <c r="E696" s="291"/>
    </row>
    <row r="697" spans="1:5" ht="12.75">
      <c r="A697" s="19"/>
      <c r="B697" s="43"/>
      <c r="C697" s="115"/>
      <c r="D697" s="71"/>
      <c r="E697" s="291"/>
    </row>
    <row r="698" spans="1:5" ht="12.75">
      <c r="A698" s="19"/>
      <c r="B698" s="43"/>
      <c r="C698" s="115"/>
      <c r="D698" s="71"/>
      <c r="E698" s="291"/>
    </row>
    <row r="699" spans="1:5" ht="12.75">
      <c r="A699" s="19"/>
      <c r="B699" s="43"/>
      <c r="C699" s="115"/>
      <c r="D699" s="71"/>
      <c r="E699" s="291"/>
    </row>
    <row r="700" spans="1:5" ht="12.75">
      <c r="A700" s="19"/>
      <c r="B700" s="43"/>
      <c r="C700" s="115"/>
      <c r="D700" s="71"/>
      <c r="E700" s="291"/>
    </row>
    <row r="701" spans="1:5" ht="12.75">
      <c r="A701" s="19"/>
      <c r="B701" s="43"/>
      <c r="C701" s="115"/>
      <c r="D701" s="71"/>
      <c r="E701" s="291"/>
    </row>
    <row r="702" spans="1:5" ht="12.75">
      <c r="A702" s="19"/>
      <c r="B702" s="43"/>
      <c r="C702" s="115"/>
      <c r="D702" s="71"/>
      <c r="E702" s="291"/>
    </row>
    <row r="703" spans="1:5" ht="12.75">
      <c r="A703" s="19"/>
      <c r="B703" s="43"/>
      <c r="C703" s="115"/>
      <c r="D703" s="71"/>
      <c r="E703" s="291"/>
    </row>
    <row r="704" spans="1:5" ht="12.75">
      <c r="A704" s="19"/>
      <c r="B704" s="43"/>
      <c r="C704" s="115"/>
      <c r="D704" s="71"/>
      <c r="E704" s="291"/>
    </row>
    <row r="705" spans="1:5" ht="12.75">
      <c r="A705" s="19"/>
      <c r="B705" s="43"/>
      <c r="C705" s="115"/>
      <c r="D705" s="71"/>
      <c r="E705" s="291"/>
    </row>
    <row r="706" spans="1:5" ht="12.75">
      <c r="A706" s="19"/>
      <c r="B706" s="43"/>
      <c r="C706" s="115"/>
      <c r="D706" s="71"/>
      <c r="E706" s="291"/>
    </row>
    <row r="707" spans="1:5" ht="12.75">
      <c r="A707" s="19"/>
      <c r="B707" s="43"/>
      <c r="C707" s="115"/>
      <c r="D707" s="71"/>
      <c r="E707" s="291"/>
    </row>
    <row r="708" spans="1:5" ht="12.75">
      <c r="A708" s="19"/>
      <c r="B708" s="43"/>
      <c r="C708" s="115"/>
      <c r="D708" s="71"/>
      <c r="E708" s="291"/>
    </row>
    <row r="709" spans="1:5" ht="12.75">
      <c r="A709" s="19"/>
      <c r="B709" s="43"/>
      <c r="C709" s="115"/>
      <c r="D709" s="71"/>
      <c r="E709" s="291"/>
    </row>
    <row r="710" spans="1:5" ht="12.75">
      <c r="A710" s="19"/>
      <c r="B710" s="43"/>
      <c r="C710" s="115"/>
      <c r="D710" s="71"/>
      <c r="E710" s="291"/>
    </row>
    <row r="711" spans="1:5" ht="12.75">
      <c r="A711" s="19"/>
      <c r="B711" s="43"/>
      <c r="C711" s="115"/>
      <c r="D711" s="71"/>
      <c r="E711" s="291"/>
    </row>
    <row r="712" spans="1:5" ht="12.75">
      <c r="A712" s="19"/>
      <c r="B712" s="43"/>
      <c r="C712" s="115"/>
      <c r="D712" s="71"/>
      <c r="E712" s="291"/>
    </row>
    <row r="713" spans="1:5" ht="12.75">
      <c r="A713" s="19"/>
      <c r="B713" s="43"/>
      <c r="C713" s="115"/>
      <c r="D713" s="71"/>
      <c r="E713" s="291"/>
    </row>
    <row r="714" spans="1:5" ht="12.75">
      <c r="A714" s="19"/>
      <c r="B714" s="43"/>
      <c r="C714" s="115"/>
      <c r="D714" s="71"/>
      <c r="E714" s="291"/>
    </row>
    <row r="715" spans="1:5" ht="12.75">
      <c r="A715" s="19"/>
      <c r="B715" s="43"/>
      <c r="C715" s="115"/>
      <c r="D715" s="71"/>
      <c r="E715" s="291"/>
    </row>
    <row r="716" spans="1:5" ht="12.75">
      <c r="A716" s="19"/>
      <c r="B716" s="43"/>
      <c r="C716" s="115"/>
      <c r="D716" s="71"/>
      <c r="E716" s="291"/>
    </row>
    <row r="717" spans="1:5" ht="12.75">
      <c r="A717" s="19"/>
      <c r="B717" s="43"/>
      <c r="C717" s="115"/>
      <c r="D717" s="71"/>
      <c r="E717" s="291"/>
    </row>
    <row r="718" spans="1:5" ht="12.75">
      <c r="A718" s="19"/>
      <c r="B718" s="43"/>
      <c r="C718" s="115"/>
      <c r="D718" s="71"/>
      <c r="E718" s="291"/>
    </row>
    <row r="719" spans="1:5" ht="12.75">
      <c r="A719" s="19"/>
      <c r="B719" s="43"/>
      <c r="C719" s="115"/>
      <c r="D719" s="71"/>
      <c r="E719" s="291"/>
    </row>
    <row r="720" spans="1:5" ht="12.75">
      <c r="A720" s="19"/>
      <c r="B720" s="43"/>
      <c r="C720" s="115"/>
      <c r="D720" s="71"/>
      <c r="E720" s="291"/>
    </row>
    <row r="721" spans="1:5" ht="12.75">
      <c r="A721" s="19"/>
      <c r="B721" s="43"/>
      <c r="C721" s="115"/>
      <c r="D721" s="71"/>
      <c r="E721" s="291"/>
    </row>
    <row r="722" spans="1:5" ht="12.75">
      <c r="A722" s="19"/>
      <c r="B722" s="43"/>
      <c r="C722" s="115"/>
      <c r="D722" s="71"/>
      <c r="E722" s="291"/>
    </row>
    <row r="723" spans="1:5" ht="12.75">
      <c r="A723" s="19"/>
      <c r="B723" s="43"/>
      <c r="C723" s="115"/>
      <c r="D723" s="71"/>
      <c r="E723" s="291"/>
    </row>
    <row r="724" spans="1:5" ht="12.75">
      <c r="A724" s="19"/>
      <c r="B724" s="43"/>
      <c r="C724" s="115"/>
      <c r="D724" s="71"/>
      <c r="E724" s="291"/>
    </row>
    <row r="725" spans="1:5" ht="12.75">
      <c r="A725" s="19"/>
      <c r="B725" s="43"/>
      <c r="C725" s="115"/>
      <c r="D725" s="71"/>
      <c r="E725" s="291"/>
    </row>
    <row r="726" spans="1:5" ht="12.75">
      <c r="A726" s="19"/>
      <c r="B726" s="43"/>
      <c r="C726" s="115"/>
      <c r="D726" s="71"/>
      <c r="E726" s="291"/>
    </row>
    <row r="727" spans="1:5" ht="12.75">
      <c r="A727" s="19"/>
      <c r="B727" s="43"/>
      <c r="C727" s="115"/>
      <c r="D727" s="71"/>
      <c r="E727" s="291"/>
    </row>
    <row r="728" spans="1:5" ht="12.75">
      <c r="A728" s="19"/>
      <c r="B728" s="43"/>
      <c r="C728" s="115"/>
      <c r="D728" s="71"/>
      <c r="E728" s="291"/>
    </row>
    <row r="729" spans="1:5" ht="12.75">
      <c r="A729" s="19"/>
      <c r="B729" s="43"/>
      <c r="C729" s="115"/>
      <c r="D729" s="71"/>
      <c r="E729" s="291"/>
    </row>
    <row r="730" spans="1:5" ht="12.75">
      <c r="A730" s="19"/>
      <c r="B730" s="43"/>
      <c r="C730" s="115"/>
      <c r="D730" s="71"/>
      <c r="E730" s="291"/>
    </row>
    <row r="731" spans="1:5" ht="12.75">
      <c r="A731" s="19"/>
      <c r="B731" s="43"/>
      <c r="C731" s="115"/>
      <c r="D731" s="71"/>
      <c r="E731" s="291"/>
    </row>
    <row r="732" spans="1:5" ht="12.75">
      <c r="A732" s="19"/>
      <c r="B732" s="43"/>
      <c r="C732" s="115"/>
      <c r="D732" s="71"/>
      <c r="E732" s="291"/>
    </row>
    <row r="733" spans="1:5" ht="12.75">
      <c r="A733" s="19"/>
      <c r="B733" s="43"/>
      <c r="C733" s="115"/>
      <c r="D733" s="71"/>
      <c r="E733" s="291"/>
    </row>
    <row r="734" spans="1:5" ht="12.75">
      <c r="A734" s="19"/>
      <c r="B734" s="43"/>
      <c r="C734" s="115"/>
      <c r="D734" s="71"/>
      <c r="E734" s="291"/>
    </row>
    <row r="735" spans="1:5" ht="12.75">
      <c r="A735" s="19"/>
      <c r="B735" s="43"/>
      <c r="C735" s="115"/>
      <c r="D735" s="71"/>
      <c r="E735" s="291"/>
    </row>
    <row r="736" spans="1:5" ht="12.75">
      <c r="A736" s="19"/>
      <c r="B736" s="43"/>
      <c r="C736" s="115"/>
      <c r="D736" s="71"/>
      <c r="E736" s="291"/>
    </row>
    <row r="737" spans="1:5" ht="12.75">
      <c r="A737" s="19"/>
      <c r="B737" s="43"/>
      <c r="C737" s="115"/>
      <c r="D737" s="71"/>
      <c r="E737" s="291"/>
    </row>
    <row r="738" spans="1:5" ht="12.75">
      <c r="A738" s="19"/>
      <c r="B738" s="43"/>
      <c r="C738" s="115"/>
      <c r="D738" s="71"/>
      <c r="E738" s="291"/>
    </row>
    <row r="739" spans="1:5" ht="12.75">
      <c r="A739" s="19"/>
      <c r="B739" s="43"/>
      <c r="C739" s="115"/>
      <c r="D739" s="71"/>
      <c r="E739" s="291"/>
    </row>
    <row r="740" spans="1:5" ht="12.75">
      <c r="A740" s="19"/>
      <c r="B740" s="43"/>
      <c r="C740" s="115"/>
      <c r="D740" s="71"/>
      <c r="E740" s="291"/>
    </row>
    <row r="741" spans="1:5" ht="12.75">
      <c r="A741" s="19"/>
      <c r="B741" s="43"/>
      <c r="C741" s="115"/>
      <c r="D741" s="71"/>
      <c r="E741" s="291"/>
    </row>
    <row r="742" spans="1:5" ht="12.75">
      <c r="A742" s="19"/>
      <c r="B742" s="43"/>
      <c r="C742" s="115"/>
      <c r="D742" s="71"/>
      <c r="E742" s="291"/>
    </row>
    <row r="743" spans="1:5" ht="12.75">
      <c r="A743" s="19"/>
      <c r="B743" s="43"/>
      <c r="C743" s="115"/>
      <c r="D743" s="71"/>
      <c r="E743" s="291"/>
    </row>
    <row r="744" spans="1:5" ht="12.75">
      <c r="A744" s="19"/>
      <c r="B744" s="43"/>
      <c r="C744" s="115"/>
      <c r="D744" s="71"/>
      <c r="E744" s="291"/>
    </row>
    <row r="745" spans="1:5" ht="12.75">
      <c r="A745" s="19"/>
      <c r="B745" s="43"/>
      <c r="C745" s="115"/>
      <c r="D745" s="71"/>
      <c r="E745" s="291"/>
    </row>
    <row r="746" spans="1:5" ht="12.75">
      <c r="A746" s="19"/>
      <c r="B746" s="43"/>
      <c r="C746" s="115"/>
      <c r="D746" s="71"/>
      <c r="E746" s="291"/>
    </row>
    <row r="747" spans="1:5" ht="12.75">
      <c r="A747" s="19"/>
      <c r="B747" s="43"/>
      <c r="C747" s="115"/>
      <c r="D747" s="71"/>
      <c r="E747" s="291"/>
    </row>
    <row r="748" spans="1:5" ht="12.75">
      <c r="A748" s="19"/>
      <c r="B748" s="43"/>
      <c r="C748" s="115"/>
      <c r="D748" s="71"/>
      <c r="E748" s="291"/>
    </row>
    <row r="749" spans="1:5" ht="12.75">
      <c r="A749" s="19"/>
      <c r="B749" s="43"/>
      <c r="C749" s="115"/>
      <c r="D749" s="71"/>
      <c r="E749" s="291"/>
    </row>
    <row r="750" spans="1:5" ht="12.75">
      <c r="A750" s="19"/>
      <c r="B750" s="43"/>
      <c r="C750" s="115"/>
      <c r="D750" s="71"/>
      <c r="E750" s="291"/>
    </row>
    <row r="751" spans="1:5" ht="12.75">
      <c r="A751" s="19"/>
      <c r="B751" s="43"/>
      <c r="C751" s="115"/>
      <c r="D751" s="71"/>
      <c r="E751" s="291"/>
    </row>
    <row r="752" spans="1:5" ht="12.75">
      <c r="A752" s="19"/>
      <c r="B752" s="43"/>
      <c r="C752" s="115"/>
      <c r="D752" s="71"/>
      <c r="E752" s="291"/>
    </row>
    <row r="753" spans="1:5" ht="12.75">
      <c r="A753" s="19"/>
      <c r="B753" s="43"/>
      <c r="C753" s="115"/>
      <c r="D753" s="71"/>
      <c r="E753" s="291"/>
    </row>
    <row r="754" spans="1:5" ht="12.75">
      <c r="A754" s="19"/>
      <c r="B754" s="43"/>
      <c r="C754" s="115"/>
      <c r="D754" s="71"/>
      <c r="E754" s="291"/>
    </row>
    <row r="755" spans="1:5" ht="12.75">
      <c r="A755" s="19"/>
      <c r="B755" s="43"/>
      <c r="C755" s="115"/>
      <c r="D755" s="71"/>
      <c r="E755" s="291"/>
    </row>
    <row r="756" spans="1:5" ht="12.75">
      <c r="A756" s="19"/>
      <c r="B756" s="43"/>
      <c r="C756" s="115"/>
      <c r="D756" s="71"/>
      <c r="E756" s="291"/>
    </row>
    <row r="757" spans="1:5" ht="12.75">
      <c r="A757" s="19"/>
      <c r="B757" s="43"/>
      <c r="C757" s="115"/>
      <c r="D757" s="71"/>
      <c r="E757" s="291"/>
    </row>
    <row r="758" spans="1:5" ht="12.75">
      <c r="A758" s="19"/>
      <c r="B758" s="43"/>
      <c r="C758" s="115"/>
      <c r="D758" s="71"/>
      <c r="E758" s="291"/>
    </row>
    <row r="759" spans="1:5" ht="12.75">
      <c r="A759" s="19"/>
      <c r="B759" s="43"/>
      <c r="C759" s="115"/>
      <c r="D759" s="71"/>
      <c r="E759" s="291"/>
    </row>
    <row r="760" spans="1:5" ht="12.75">
      <c r="A760" s="19"/>
      <c r="B760" s="43"/>
      <c r="C760" s="115"/>
      <c r="D760" s="71"/>
      <c r="E760" s="291"/>
    </row>
    <row r="761" spans="1:5" ht="12.75">
      <c r="A761" s="19"/>
      <c r="B761" s="43"/>
      <c r="C761" s="115"/>
      <c r="D761" s="71"/>
      <c r="E761" s="291"/>
    </row>
    <row r="762" spans="1:5" ht="12.75">
      <c r="A762" s="19"/>
      <c r="B762" s="43"/>
      <c r="C762" s="115"/>
      <c r="D762" s="71"/>
      <c r="E762" s="291"/>
    </row>
    <row r="763" spans="1:5" ht="12.75">
      <c r="A763" s="19"/>
      <c r="B763" s="43"/>
      <c r="C763" s="115"/>
      <c r="D763" s="71"/>
      <c r="E763" s="291"/>
    </row>
    <row r="764" spans="1:5" ht="12.75">
      <c r="A764" s="19"/>
      <c r="B764" s="43"/>
      <c r="C764" s="115"/>
      <c r="D764" s="71"/>
      <c r="E764" s="291"/>
    </row>
    <row r="765" spans="1:5" ht="12.75">
      <c r="A765" s="19"/>
      <c r="B765" s="43"/>
      <c r="C765" s="115"/>
      <c r="D765" s="71"/>
      <c r="E765" s="291"/>
    </row>
    <row r="766" spans="1:5" ht="12.75">
      <c r="A766" s="19"/>
      <c r="B766" s="43"/>
      <c r="C766" s="115"/>
      <c r="D766" s="71"/>
      <c r="E766" s="291"/>
    </row>
    <row r="767" spans="1:5" ht="12.75">
      <c r="A767" s="19"/>
      <c r="B767" s="43"/>
      <c r="C767" s="115"/>
      <c r="D767" s="71"/>
      <c r="E767" s="291"/>
    </row>
    <row r="768" spans="1:5" ht="12.75">
      <c r="A768" s="19"/>
      <c r="B768" s="43"/>
      <c r="C768" s="115"/>
      <c r="D768" s="71"/>
      <c r="E768" s="291"/>
    </row>
    <row r="769" spans="1:5" ht="12.75">
      <c r="A769" s="19"/>
      <c r="B769" s="43"/>
      <c r="C769" s="115"/>
      <c r="D769" s="71"/>
      <c r="E769" s="291"/>
    </row>
    <row r="770" spans="1:5" ht="12.75">
      <c r="A770" s="19"/>
      <c r="B770" s="43"/>
      <c r="C770" s="115"/>
      <c r="D770" s="71"/>
      <c r="E770" s="291"/>
    </row>
    <row r="771" spans="1:5" ht="12.75">
      <c r="A771" s="19"/>
      <c r="B771" s="43"/>
      <c r="C771" s="115"/>
      <c r="D771" s="71"/>
      <c r="E771" s="291"/>
    </row>
    <row r="772" spans="1:5" ht="12.75">
      <c r="A772" s="19"/>
      <c r="B772" s="43"/>
      <c r="C772" s="115"/>
      <c r="D772" s="71"/>
      <c r="E772" s="291"/>
    </row>
    <row r="773" spans="1:5" ht="12.75">
      <c r="A773" s="19"/>
      <c r="B773" s="43"/>
      <c r="C773" s="115"/>
      <c r="D773" s="71"/>
      <c r="E773" s="291"/>
    </row>
    <row r="774" spans="1:5" ht="12.75">
      <c r="A774" s="19"/>
      <c r="B774" s="43"/>
      <c r="C774" s="115"/>
      <c r="D774" s="71"/>
      <c r="E774" s="291"/>
    </row>
    <row r="775" spans="1:5" ht="12.75">
      <c r="A775" s="19"/>
      <c r="B775" s="43"/>
      <c r="C775" s="115"/>
      <c r="D775" s="71"/>
      <c r="E775" s="291"/>
    </row>
    <row r="776" spans="1:5" ht="12.75">
      <c r="A776" s="19"/>
      <c r="B776" s="43"/>
      <c r="C776" s="115"/>
      <c r="D776" s="71"/>
      <c r="E776" s="291"/>
    </row>
    <row r="777" spans="1:5" ht="12.75">
      <c r="A777" s="19"/>
      <c r="B777" s="43"/>
      <c r="C777" s="115"/>
      <c r="D777" s="71"/>
      <c r="E777" s="291"/>
    </row>
    <row r="778" spans="1:5" ht="12.75">
      <c r="A778" s="19"/>
      <c r="B778" s="43"/>
      <c r="C778" s="115"/>
      <c r="D778" s="71"/>
      <c r="E778" s="291"/>
    </row>
    <row r="779" spans="1:5" ht="12.75">
      <c r="A779" s="19"/>
      <c r="B779" s="43"/>
      <c r="C779" s="115"/>
      <c r="D779" s="71"/>
      <c r="E779" s="291"/>
    </row>
    <row r="780" spans="1:5" ht="12.75">
      <c r="A780" s="19"/>
      <c r="B780" s="43"/>
      <c r="C780" s="115"/>
      <c r="D780" s="71"/>
      <c r="E780" s="291"/>
    </row>
    <row r="781" spans="1:5" ht="12.75">
      <c r="A781" s="19"/>
      <c r="B781" s="43"/>
      <c r="C781" s="115"/>
      <c r="D781" s="71"/>
      <c r="E781" s="291"/>
    </row>
    <row r="782" spans="1:5" ht="12.75">
      <c r="A782" s="19"/>
      <c r="B782" s="43"/>
      <c r="C782" s="115"/>
      <c r="D782" s="71"/>
      <c r="E782" s="291"/>
    </row>
    <row r="783" spans="1:5" ht="12.75">
      <c r="A783" s="19"/>
      <c r="B783" s="43"/>
      <c r="C783" s="115"/>
      <c r="D783" s="71"/>
      <c r="E783" s="291"/>
    </row>
    <row r="784" spans="1:5" ht="12.75">
      <c r="A784" s="19"/>
      <c r="B784" s="43"/>
      <c r="C784" s="115"/>
      <c r="D784" s="71"/>
      <c r="E784" s="291"/>
    </row>
    <row r="785" spans="1:5" ht="12.75">
      <c r="A785" s="19"/>
      <c r="B785" s="43"/>
      <c r="C785" s="115"/>
      <c r="D785" s="71"/>
      <c r="E785" s="291"/>
    </row>
    <row r="786" spans="1:5" ht="12.75">
      <c r="A786" s="19"/>
      <c r="B786" s="43"/>
      <c r="C786" s="115"/>
      <c r="D786" s="71"/>
      <c r="E786" s="291"/>
    </row>
    <row r="787" spans="1:5" ht="12.75">
      <c r="A787" s="19"/>
      <c r="B787" s="43"/>
      <c r="C787" s="115"/>
      <c r="D787" s="71"/>
      <c r="E787" s="291"/>
    </row>
    <row r="788" spans="1:5" ht="12.75">
      <c r="A788" s="19"/>
      <c r="B788" s="43"/>
      <c r="C788" s="115"/>
      <c r="D788" s="71"/>
      <c r="E788" s="291"/>
    </row>
    <row r="789" spans="1:5" ht="12.75">
      <c r="A789" s="19"/>
      <c r="B789" s="43"/>
      <c r="C789" s="115"/>
      <c r="D789" s="71"/>
      <c r="E789" s="291"/>
    </row>
    <row r="790" spans="1:5" ht="12.75">
      <c r="A790" s="19"/>
      <c r="B790" s="43"/>
      <c r="C790" s="115"/>
      <c r="D790" s="71"/>
      <c r="E790" s="291"/>
    </row>
    <row r="791" spans="1:5" ht="12.75">
      <c r="A791" s="19"/>
      <c r="B791" s="43"/>
      <c r="C791" s="115"/>
      <c r="D791" s="71"/>
      <c r="E791" s="291"/>
    </row>
    <row r="792" spans="1:5" ht="12.75">
      <c r="A792" s="19"/>
      <c r="B792" s="43"/>
      <c r="C792" s="115"/>
      <c r="D792" s="71"/>
      <c r="E792" s="291"/>
    </row>
    <row r="793" spans="1:5" ht="12.75">
      <c r="A793" s="19"/>
      <c r="B793" s="43"/>
      <c r="C793" s="115"/>
      <c r="D793" s="71"/>
      <c r="E793" s="291"/>
    </row>
    <row r="794" spans="1:5" ht="12.75">
      <c r="A794" s="19"/>
      <c r="B794" s="43"/>
      <c r="C794" s="115"/>
      <c r="D794" s="71"/>
      <c r="E794" s="291"/>
    </row>
    <row r="795" spans="1:5" ht="12.75">
      <c r="A795" s="19"/>
      <c r="B795" s="43"/>
      <c r="C795" s="115"/>
      <c r="D795" s="71"/>
      <c r="E795" s="291"/>
    </row>
    <row r="796" spans="1:5" ht="12.75">
      <c r="A796" s="19"/>
      <c r="B796" s="43"/>
      <c r="C796" s="115"/>
      <c r="D796" s="71"/>
      <c r="E796" s="291"/>
    </row>
    <row r="797" spans="1:5" ht="12.75">
      <c r="A797" s="19"/>
      <c r="B797" s="43"/>
      <c r="C797" s="115"/>
      <c r="D797" s="71"/>
      <c r="E797" s="291"/>
    </row>
    <row r="798" spans="1:5" ht="12.75">
      <c r="A798" s="19"/>
      <c r="B798" s="43"/>
      <c r="C798" s="115"/>
      <c r="D798" s="71"/>
      <c r="E798" s="291"/>
    </row>
    <row r="799" spans="1:5" ht="12.75">
      <c r="A799" s="19"/>
      <c r="B799" s="43"/>
      <c r="C799" s="115"/>
      <c r="D799" s="71"/>
      <c r="E799" s="291"/>
    </row>
    <row r="800" spans="1:5" ht="12.75">
      <c r="A800" s="19"/>
      <c r="B800" s="43"/>
      <c r="C800" s="115"/>
      <c r="D800" s="71"/>
      <c r="E800" s="291"/>
    </row>
    <row r="801" spans="1:5" ht="12.75">
      <c r="A801" s="19"/>
      <c r="B801" s="43"/>
      <c r="C801" s="115"/>
      <c r="D801" s="71"/>
      <c r="E801" s="291"/>
    </row>
    <row r="802" spans="1:5" ht="12.75">
      <c r="A802" s="19"/>
      <c r="B802" s="43"/>
      <c r="C802" s="115"/>
      <c r="D802" s="71"/>
      <c r="E802" s="291"/>
    </row>
    <row r="803" spans="1:5" ht="12.75">
      <c r="A803" s="19"/>
      <c r="B803" s="43"/>
      <c r="C803" s="115"/>
      <c r="D803" s="71"/>
      <c r="E803" s="291"/>
    </row>
    <row r="804" spans="1:5" ht="12.75">
      <c r="A804" s="19"/>
      <c r="B804" s="43"/>
      <c r="C804" s="115"/>
      <c r="D804" s="71"/>
      <c r="E804" s="291"/>
    </row>
    <row r="805" spans="1:5" ht="12.75">
      <c r="A805" s="19"/>
      <c r="B805" s="43"/>
      <c r="C805" s="115"/>
      <c r="D805" s="71"/>
      <c r="E805" s="291"/>
    </row>
    <row r="806" spans="1:5" ht="12.75">
      <c r="A806" s="19"/>
      <c r="B806" s="43"/>
      <c r="C806" s="115"/>
      <c r="D806" s="71"/>
      <c r="E806" s="291"/>
    </row>
    <row r="807" spans="1:5" ht="12.75">
      <c r="A807" s="19"/>
      <c r="B807" s="43"/>
      <c r="C807" s="115"/>
      <c r="D807" s="71"/>
      <c r="E807" s="291"/>
    </row>
    <row r="808" spans="1:5" ht="12.75">
      <c r="A808" s="19"/>
      <c r="B808" s="43"/>
      <c r="C808" s="115"/>
      <c r="D808" s="71"/>
      <c r="E808" s="291"/>
    </row>
    <row r="809" spans="1:5" ht="12.75">
      <c r="A809" s="19"/>
      <c r="B809" s="43"/>
      <c r="C809" s="115"/>
      <c r="D809" s="71"/>
      <c r="E809" s="291"/>
    </row>
    <row r="810" spans="1:5" ht="12.75">
      <c r="A810" s="19"/>
      <c r="B810" s="43"/>
      <c r="C810" s="115"/>
      <c r="D810" s="71"/>
      <c r="E810" s="291"/>
    </row>
    <row r="811" spans="1:5" ht="12.75">
      <c r="A811" s="19"/>
      <c r="B811" s="43"/>
      <c r="C811" s="115"/>
      <c r="D811" s="71"/>
      <c r="E811" s="291"/>
    </row>
    <row r="812" spans="1:5" ht="12.75">
      <c r="A812" s="19"/>
      <c r="B812" s="43"/>
      <c r="C812" s="115"/>
      <c r="D812" s="71"/>
      <c r="E812" s="291"/>
    </row>
    <row r="813" spans="1:5" ht="12.75">
      <c r="A813" s="19"/>
      <c r="B813" s="43"/>
      <c r="C813" s="115"/>
      <c r="D813" s="71"/>
      <c r="E813" s="291"/>
    </row>
    <row r="814" spans="1:5" ht="12.75">
      <c r="A814" s="19"/>
      <c r="B814" s="43"/>
      <c r="C814" s="115"/>
      <c r="D814" s="71"/>
      <c r="E814" s="291"/>
    </row>
    <row r="815" spans="1:5" ht="12.75">
      <c r="A815" s="19"/>
      <c r="B815" s="43"/>
      <c r="C815" s="115"/>
      <c r="D815" s="71"/>
      <c r="E815" s="291"/>
    </row>
    <row r="816" spans="1:5" ht="12.75">
      <c r="A816" s="19"/>
      <c r="B816" s="43"/>
      <c r="C816" s="115"/>
      <c r="D816" s="71"/>
      <c r="E816" s="291"/>
    </row>
    <row r="817" spans="1:5" ht="12.75">
      <c r="A817" s="19"/>
      <c r="B817" s="43"/>
      <c r="C817" s="115"/>
      <c r="D817" s="71"/>
      <c r="E817" s="291"/>
    </row>
    <row r="818" spans="1:5" ht="12.75">
      <c r="A818" s="19"/>
      <c r="B818" s="43"/>
      <c r="C818" s="115"/>
      <c r="D818" s="71"/>
      <c r="E818" s="291"/>
    </row>
    <row r="819" spans="1:5" ht="12.75">
      <c r="A819" s="19"/>
      <c r="B819" s="43"/>
      <c r="C819" s="115"/>
      <c r="D819" s="71"/>
      <c r="E819" s="291"/>
    </row>
    <row r="820" spans="1:5" ht="12.75">
      <c r="A820" s="19"/>
      <c r="B820" s="43"/>
      <c r="C820" s="115"/>
      <c r="D820" s="71"/>
      <c r="E820" s="291"/>
    </row>
    <row r="821" spans="1:5" ht="12.75">
      <c r="A821" s="19"/>
      <c r="B821" s="43"/>
      <c r="C821" s="115"/>
      <c r="D821" s="71"/>
      <c r="E821" s="291"/>
    </row>
    <row r="822" spans="1:5" ht="12.75">
      <c r="A822" s="19"/>
      <c r="B822" s="43"/>
      <c r="C822" s="115"/>
      <c r="D822" s="71"/>
      <c r="E822" s="291"/>
    </row>
    <row r="823" spans="1:5" ht="12.75">
      <c r="A823" s="19"/>
      <c r="B823" s="43"/>
      <c r="C823" s="115"/>
      <c r="D823" s="71"/>
      <c r="E823" s="291"/>
    </row>
    <row r="824" spans="1:5" ht="12.75">
      <c r="A824" s="19"/>
      <c r="B824" s="43"/>
      <c r="C824" s="115"/>
      <c r="D824" s="71"/>
      <c r="E824" s="291"/>
    </row>
    <row r="825" spans="1:5" ht="12.75">
      <c r="A825" s="19"/>
      <c r="B825" s="43"/>
      <c r="C825" s="115"/>
      <c r="D825" s="71"/>
      <c r="E825" s="291"/>
    </row>
    <row r="826" spans="1:5" ht="12.75">
      <c r="A826" s="19"/>
      <c r="B826" s="43"/>
      <c r="C826" s="115"/>
      <c r="D826" s="71"/>
      <c r="E826" s="291"/>
    </row>
    <row r="827" spans="1:5" ht="12.75">
      <c r="A827" s="19"/>
      <c r="B827" s="43"/>
      <c r="C827" s="115"/>
      <c r="D827" s="71"/>
      <c r="E827" s="291"/>
    </row>
    <row r="828" spans="1:5" ht="12.75">
      <c r="A828" s="19"/>
      <c r="B828" s="43"/>
      <c r="C828" s="115"/>
      <c r="D828" s="71"/>
      <c r="E828" s="291"/>
    </row>
    <row r="829" spans="1:5" ht="12.75">
      <c r="A829" s="19"/>
      <c r="B829" s="43"/>
      <c r="C829" s="115"/>
      <c r="D829" s="71"/>
      <c r="E829" s="291"/>
    </row>
    <row r="830" spans="1:5" ht="12.75">
      <c r="A830" s="19"/>
      <c r="B830" s="43"/>
      <c r="C830" s="115"/>
      <c r="D830" s="71"/>
      <c r="E830" s="291"/>
    </row>
    <row r="831" spans="1:5" ht="12.75">
      <c r="A831" s="19"/>
      <c r="B831" s="43"/>
      <c r="C831" s="115"/>
      <c r="D831" s="71"/>
      <c r="E831" s="291"/>
    </row>
    <row r="832" spans="1:5" ht="12.75">
      <c r="A832" s="19"/>
      <c r="B832" s="43"/>
      <c r="C832" s="115"/>
      <c r="D832" s="71"/>
      <c r="E832" s="291"/>
    </row>
    <row r="833" spans="1:5" ht="12.75">
      <c r="A833" s="19"/>
      <c r="B833" s="43"/>
      <c r="C833" s="115"/>
      <c r="D833" s="71"/>
      <c r="E833" s="291"/>
    </row>
    <row r="834" spans="1:5" ht="12.75">
      <c r="A834" s="19"/>
      <c r="B834" s="43"/>
      <c r="C834" s="115"/>
      <c r="D834" s="71"/>
      <c r="E834" s="291"/>
    </row>
    <row r="835" spans="1:5" ht="12.75">
      <c r="A835" s="19"/>
      <c r="B835" s="43"/>
      <c r="C835" s="115"/>
      <c r="D835" s="71"/>
      <c r="E835" s="291"/>
    </row>
    <row r="836" spans="1:5" ht="12.75">
      <c r="A836" s="19"/>
      <c r="B836" s="43"/>
      <c r="C836" s="115"/>
      <c r="D836" s="71"/>
      <c r="E836" s="291"/>
    </row>
    <row r="837" spans="1:5" ht="12.75">
      <c r="A837" s="19"/>
      <c r="B837" s="43"/>
      <c r="C837" s="115"/>
      <c r="D837" s="71"/>
      <c r="E837" s="291"/>
    </row>
    <row r="838" spans="1:5" ht="12.75">
      <c r="A838" s="19"/>
      <c r="B838" s="43"/>
      <c r="C838" s="115"/>
      <c r="D838" s="71"/>
      <c r="E838" s="291"/>
    </row>
    <row r="839" spans="1:5" ht="12.75">
      <c r="A839" s="19"/>
      <c r="B839" s="43"/>
      <c r="C839" s="115"/>
      <c r="D839" s="71"/>
      <c r="E839" s="291"/>
    </row>
    <row r="840" spans="1:5" ht="12.75">
      <c r="A840" s="19"/>
      <c r="B840" s="43"/>
      <c r="C840" s="115"/>
      <c r="D840" s="71"/>
      <c r="E840" s="291"/>
    </row>
    <row r="841" spans="1:5" ht="12.75">
      <c r="A841" s="19"/>
      <c r="B841" s="43"/>
      <c r="C841" s="115"/>
      <c r="D841" s="71"/>
      <c r="E841" s="291"/>
    </row>
    <row r="842" spans="1:5" ht="12.75">
      <c r="A842" s="19"/>
      <c r="B842" s="43"/>
      <c r="C842" s="115"/>
      <c r="D842" s="71"/>
      <c r="E842" s="291"/>
    </row>
    <row r="843" spans="1:5" ht="12.75">
      <c r="A843" s="19"/>
      <c r="B843" s="43"/>
      <c r="C843" s="115"/>
      <c r="D843" s="71"/>
      <c r="E843" s="291"/>
    </row>
    <row r="844" spans="1:5" ht="12.75">
      <c r="A844" s="19"/>
      <c r="B844" s="43"/>
      <c r="C844" s="115"/>
      <c r="D844" s="71"/>
      <c r="E844" s="291"/>
    </row>
    <row r="845" spans="1:5" ht="12.75">
      <c r="A845" s="19"/>
      <c r="B845" s="43"/>
      <c r="C845" s="115"/>
      <c r="D845" s="71"/>
      <c r="E845" s="291"/>
    </row>
    <row r="846" spans="1:5" ht="12.75">
      <c r="A846" s="19"/>
      <c r="B846" s="43"/>
      <c r="C846" s="115"/>
      <c r="D846" s="71"/>
      <c r="E846" s="291"/>
    </row>
    <row r="847" spans="1:5" ht="12.75">
      <c r="A847" s="19"/>
      <c r="B847" s="43"/>
      <c r="C847" s="115"/>
      <c r="D847" s="71"/>
      <c r="E847" s="291"/>
    </row>
    <row r="848" spans="1:5" ht="12.75">
      <c r="A848" s="19"/>
      <c r="B848" s="43"/>
      <c r="C848" s="115"/>
      <c r="D848" s="71"/>
      <c r="E848" s="291"/>
    </row>
    <row r="849" spans="1:5" ht="12.75">
      <c r="A849" s="19"/>
      <c r="B849" s="43"/>
      <c r="C849" s="115"/>
      <c r="D849" s="71"/>
      <c r="E849" s="291"/>
    </row>
    <row r="850" spans="1:5" ht="12.75">
      <c r="A850" s="19"/>
      <c r="B850" s="43"/>
      <c r="C850" s="115"/>
      <c r="D850" s="71"/>
      <c r="E850" s="291"/>
    </row>
    <row r="851" spans="1:5" ht="12.75">
      <c r="A851" s="19"/>
      <c r="B851" s="43"/>
      <c r="C851" s="115"/>
      <c r="D851" s="71"/>
      <c r="E851" s="291"/>
    </row>
    <row r="852" spans="1:5" ht="12.75">
      <c r="A852" s="19"/>
      <c r="B852" s="43"/>
      <c r="C852" s="115"/>
      <c r="D852" s="71"/>
      <c r="E852" s="291"/>
    </row>
    <row r="853" spans="1:5" ht="12.75">
      <c r="A853" s="19"/>
      <c r="B853" s="43"/>
      <c r="C853" s="115"/>
      <c r="D853" s="71"/>
      <c r="E853" s="291"/>
    </row>
    <row r="854" spans="1:5" ht="12.75">
      <c r="A854" s="19"/>
      <c r="B854" s="43"/>
      <c r="C854" s="115"/>
      <c r="D854" s="71"/>
      <c r="E854" s="291"/>
    </row>
    <row r="855" spans="1:5" ht="12.75">
      <c r="A855" s="19"/>
      <c r="B855" s="43"/>
      <c r="C855" s="115"/>
      <c r="D855" s="71"/>
      <c r="E855" s="291"/>
    </row>
    <row r="856" spans="1:5" ht="12.75">
      <c r="A856" s="19"/>
      <c r="B856" s="43"/>
      <c r="C856" s="115"/>
      <c r="D856" s="71"/>
      <c r="E856" s="291"/>
    </row>
    <row r="857" spans="1:5" ht="12.75">
      <c r="A857" s="19"/>
      <c r="B857" s="43"/>
      <c r="C857" s="115"/>
      <c r="D857" s="71"/>
      <c r="E857" s="291"/>
    </row>
    <row r="858" spans="1:5" ht="12.75">
      <c r="A858" s="19"/>
      <c r="B858" s="43"/>
      <c r="C858" s="115"/>
      <c r="D858" s="71"/>
      <c r="E858" s="291"/>
    </row>
    <row r="859" spans="1:5" ht="12.75">
      <c r="A859" s="19"/>
      <c r="B859" s="43"/>
      <c r="C859" s="115"/>
      <c r="D859" s="71"/>
      <c r="E859" s="291"/>
    </row>
    <row r="860" spans="1:5" ht="12.75">
      <c r="A860" s="19"/>
      <c r="B860" s="43"/>
      <c r="C860" s="115"/>
      <c r="D860" s="71"/>
      <c r="E860" s="291"/>
    </row>
    <row r="861" spans="1:5" ht="12.75">
      <c r="A861" s="19"/>
      <c r="B861" s="43"/>
      <c r="C861" s="115"/>
      <c r="D861" s="71"/>
      <c r="E861" s="291"/>
    </row>
    <row r="862" spans="1:5" ht="12.75">
      <c r="A862" s="19"/>
      <c r="B862" s="43"/>
      <c r="C862" s="115"/>
      <c r="D862" s="71"/>
      <c r="E862" s="291"/>
    </row>
    <row r="863" spans="1:5" ht="12.75">
      <c r="A863" s="19"/>
      <c r="B863" s="43"/>
      <c r="C863" s="115"/>
      <c r="D863" s="71"/>
      <c r="E863" s="291"/>
    </row>
    <row r="864" spans="1:5" ht="12.75">
      <c r="A864" s="19"/>
      <c r="B864" s="43"/>
      <c r="C864" s="115"/>
      <c r="D864" s="71"/>
      <c r="E864" s="291"/>
    </row>
    <row r="865" spans="1:5" ht="12.75">
      <c r="A865" s="19"/>
      <c r="B865" s="43"/>
      <c r="C865" s="115"/>
      <c r="D865" s="71"/>
      <c r="E865" s="291"/>
    </row>
    <row r="866" spans="1:5" ht="12.75">
      <c r="A866" s="19"/>
      <c r="B866" s="43"/>
      <c r="C866" s="115"/>
      <c r="D866" s="71"/>
      <c r="E866" s="291"/>
    </row>
    <row r="867" spans="1:5" ht="12.75">
      <c r="A867" s="19"/>
      <c r="B867" s="43"/>
      <c r="C867" s="115"/>
      <c r="D867" s="71"/>
      <c r="E867" s="291"/>
    </row>
    <row r="868" spans="1:5" ht="12.75">
      <c r="A868" s="19"/>
      <c r="B868" s="43"/>
      <c r="C868" s="115"/>
      <c r="D868" s="71"/>
      <c r="E868" s="291"/>
    </row>
    <row r="869" spans="1:5" ht="12.75">
      <c r="A869" s="19"/>
      <c r="B869" s="43"/>
      <c r="C869" s="115"/>
      <c r="D869" s="71"/>
      <c r="E869" s="291"/>
    </row>
    <row r="870" spans="1:5" ht="12.75">
      <c r="A870" s="19"/>
      <c r="B870" s="43"/>
      <c r="C870" s="115"/>
      <c r="D870" s="71"/>
      <c r="E870" s="291"/>
    </row>
    <row r="871" spans="1:5" ht="12.75">
      <c r="A871" s="19"/>
      <c r="B871" s="43"/>
      <c r="C871" s="115"/>
      <c r="D871" s="71"/>
      <c r="E871" s="291"/>
    </row>
    <row r="872" spans="1:5" ht="12.75">
      <c r="A872" s="19"/>
      <c r="B872" s="43"/>
      <c r="C872" s="115"/>
      <c r="D872" s="71"/>
      <c r="E872" s="291"/>
    </row>
    <row r="873" spans="1:5" ht="12.75">
      <c r="A873" s="19"/>
      <c r="B873" s="43"/>
      <c r="C873" s="115"/>
      <c r="D873" s="71"/>
      <c r="E873" s="291"/>
    </row>
    <row r="874" spans="1:5" ht="12.75">
      <c r="A874" s="19"/>
      <c r="B874" s="43"/>
      <c r="C874" s="115"/>
      <c r="D874" s="71"/>
      <c r="E874" s="291"/>
    </row>
    <row r="875" spans="1:5" ht="12.75">
      <c r="A875" s="19"/>
      <c r="B875" s="43"/>
      <c r="C875" s="115"/>
      <c r="D875" s="71"/>
      <c r="E875" s="291"/>
    </row>
    <row r="876" spans="1:5" ht="12.75">
      <c r="A876" s="19"/>
      <c r="B876" s="43"/>
      <c r="C876" s="115"/>
      <c r="D876" s="71"/>
      <c r="E876" s="291"/>
    </row>
    <row r="877" ht="12.75">
      <c r="B877" s="43"/>
    </row>
    <row r="878" ht="12.75">
      <c r="B878" s="43"/>
    </row>
    <row r="879" ht="12.75">
      <c r="B879" s="43"/>
    </row>
    <row r="880" ht="12.75">
      <c r="B880" s="43"/>
    </row>
    <row r="881" ht="12.75">
      <c r="B881" s="43"/>
    </row>
    <row r="882" ht="12.75">
      <c r="B882" s="43"/>
    </row>
    <row r="883" ht="12.75">
      <c r="B883" s="43"/>
    </row>
    <row r="884" ht="12.75">
      <c r="B884" s="43"/>
    </row>
    <row r="885" ht="12.75">
      <c r="B885" s="43"/>
    </row>
    <row r="886" ht="12.75">
      <c r="B886" s="43"/>
    </row>
  </sheetData>
  <sheetProtection password="C7FC" sheet="1"/>
  <mergeCells count="2">
    <mergeCell ref="B1:E1"/>
    <mergeCell ref="B3:E3"/>
  </mergeCells>
  <printOptions/>
  <pageMargins left="0.24" right="0.24" top="0.46" bottom="0.51" header="0" footer="0"/>
  <pageSetup horizontalDpi="600" verticalDpi="600" orientation="portrait" paperSize="9" r:id="rId1"/>
  <headerFooter alignWithMargins="0">
    <oddHeader>&amp;L&amp;"Calibri,Običajno"Razpisna dokumentacija&amp;C&amp;"Calibri,Običajno"VRTINA PLAVE
&amp;R&amp;"Calibri,Običajno"OBČINA KANAL OB SOČI</oddHead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Arhitekt Mitja Kristančič s.p.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Mitja Kristančič</dc:creator>
  <cp:keywords/>
  <dc:description/>
  <cp:lastModifiedBy>Kristina</cp:lastModifiedBy>
  <cp:lastPrinted>2009-05-15T11:48:07Z</cp:lastPrinted>
  <dcterms:created xsi:type="dcterms:W3CDTF">2003-10-19T20:36:29Z</dcterms:created>
  <dcterms:modified xsi:type="dcterms:W3CDTF">2009-05-21T08:15:38Z</dcterms:modified>
  <cp:category/>
  <cp:version/>
  <cp:contentType/>
  <cp:contentStatus/>
</cp:coreProperties>
</file>