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ra\Desktop\"/>
    </mc:Choice>
  </mc:AlternateContent>
  <bookViews>
    <workbookView xWindow="0" yWindow="0" windowWidth="9990" windowHeight="7380" activeTab="1"/>
  </bookViews>
  <sheets>
    <sheet name="Drugo" sheetId="3" r:id="rId1"/>
    <sheet name="Humanitar" sheetId="5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5" l="1"/>
  <c r="B32" i="5"/>
  <c r="B27" i="3"/>
  <c r="C7" i="3"/>
  <c r="B11" i="3" s="1"/>
  <c r="C22" i="3"/>
  <c r="B26" i="3" s="1"/>
  <c r="B25" i="3" l="1"/>
  <c r="B28" i="5" l="1"/>
  <c r="B31" i="5" s="1"/>
  <c r="B33" i="5" s="1"/>
  <c r="B34" i="3" l="1"/>
  <c r="B38" i="3" s="1"/>
  <c r="B39" i="3" s="1"/>
  <c r="B22" i="3"/>
  <c r="B28" i="3" s="1"/>
  <c r="B7" i="3"/>
  <c r="B10" i="3" l="1"/>
  <c r="B12" i="3" s="1"/>
</calcChain>
</file>

<file path=xl/sharedStrings.xml><?xml version="1.0" encoding="utf-8"?>
<sst xmlns="http://schemas.openxmlformats.org/spreadsheetml/2006/main" count="64" uniqueCount="42">
  <si>
    <t>Naziv partnerja</t>
  </si>
  <si>
    <t>Znesek v breme</t>
  </si>
  <si>
    <t>DRUŠTVO TABORNIKOV ROD ODPORNE ŽELVE ANHOVO</t>
  </si>
  <si>
    <t>OKOLJSKO, KULTURNO, ŠPORTNO DRUŠTVO O.Z.O.N.</t>
  </si>
  <si>
    <t>000212 - ZDRUŽENJE BORCEV NOB NOVA GORICA</t>
  </si>
  <si>
    <t>000236 - OBMOČNO ZDRUŽENJE VETERANOV VOJNE ZA SLOVENIJO KANAL</t>
  </si>
  <si>
    <t>001077 - DRUŠTVO VETERANOV ''SEVER'' SEVERNE PRIMORSKE</t>
  </si>
  <si>
    <t>DRUŠTVO UPOKOJENCEV DESKLE - ANHOVO</t>
  </si>
  <si>
    <t>DRUŠTVO UPOKOJENCEV KANAL</t>
  </si>
  <si>
    <t>DRUŠTVO GLUHIH IN NAGLUŠNIH SEVERNE PRIMORSKE</t>
  </si>
  <si>
    <t>DRUŠTVO OBOLELIH ZARADI AZBESTA</t>
  </si>
  <si>
    <t>Ozara Slovenija nacionalno združenje za kakovost življenja</t>
  </si>
  <si>
    <t>ZDRUŽENJE MULTIPLE SKLEROZE SLOVENIJE</t>
  </si>
  <si>
    <t>DRUŠTVO ZA ZDRAVJE SRCA IN OŽILJA SLOVENIJE</t>
  </si>
  <si>
    <t>MEDOBČINSKO DRUŠTVO SOŽITJE NOVA GORICA</t>
  </si>
  <si>
    <t>DRUŠTVO GO - SPOMINČICA ZA POMOČ PRI DEMENCI SEVERNOPRIMORSKA</t>
  </si>
  <si>
    <t>DRUŠTVO PARAPLEGIKOV SP</t>
  </si>
  <si>
    <t>DRUŠTVO VOJNIH INVALIDOV SEVERNE PRIMORSKE</t>
  </si>
  <si>
    <t>DRUŠTVO ZA ZDRAVO ŽIVLJENJE NOVA GORICA</t>
  </si>
  <si>
    <t>MEDOBČINSKO DRUŠTVO INVALIDOV GORIŠKE</t>
  </si>
  <si>
    <t>ZDRUŽENJE ZA PSIHOSOCIALNO POMOČ IN PSIHOTERAPIJO NEPTUN</t>
  </si>
  <si>
    <t>DRUŠTVO ZA POMOČ OSEBAM S POSEBNIMI POTREBAMI V STARI GORI</t>
  </si>
  <si>
    <t>ZVEZA KLUBOV ZDRAVLJENIH ALKOHOLIKOV SLOVENIJE</t>
  </si>
  <si>
    <t>SLOVENSKO ZDRUŽENJE ZA PREPREČEVANJE SAMOMORA</t>
  </si>
  <si>
    <t>SPOMINČICA ZGORNJEGA POSOČJA TOLMIN, DRUŠTVO ZA POMOČ</t>
  </si>
  <si>
    <t>DRUŠTVO MDSS NOVA GORICA</t>
  </si>
  <si>
    <t>DRUŠTVO ZA ZDRAVE DOJKE</t>
  </si>
  <si>
    <t>SOŽITJE - MEDOBČINSKO DRUŠTVO ZA POMOČ OSEBAM Z MOTNJAMI</t>
  </si>
  <si>
    <t>4180270 - Društva, ki delajo z mladimi 2021</t>
  </si>
  <si>
    <t>4180200 - Delovanje posebnih skupin  2021</t>
  </si>
  <si>
    <t>4180210 - Upokojenska društva in druge posebne skupine  2021</t>
  </si>
  <si>
    <t>4200120 - Sofinanciranje humanitar 2021</t>
  </si>
  <si>
    <t>DRUŠTVO LEDVIČNIH BOLNIKOV</t>
  </si>
  <si>
    <t>DRUŠTVO KID OTROK OTROKU</t>
  </si>
  <si>
    <t>Neizvedeno 2021</t>
  </si>
  <si>
    <t>Skupaj razdelitev 2021</t>
  </si>
  <si>
    <t>Vračila 2020</t>
  </si>
  <si>
    <t>Skupaj realizirano 2021</t>
  </si>
  <si>
    <t>KD SVOBODA DESKLE</t>
  </si>
  <si>
    <t>Rebalans proračuna 2021</t>
  </si>
  <si>
    <t>DRUŠTVO EKO ANHOVO - vračilo iz razpisa 2020</t>
  </si>
  <si>
    <t>Veljavni proračun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</si>
</sst>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1" fillId="0" borderId="0" xfId="0" applyNumberFormat="1" applyFont="1"/>
    <xf numFmtId="49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9" fontId="0" fillId="0" borderId="1" xfId="0" applyNumberFormat="1" applyFill="1" applyBorder="1"/>
    <xf numFmtId="49" fontId="1" fillId="0" borderId="1" xfId="0" applyNumberFormat="1" applyFont="1" applyFill="1" applyBorder="1"/>
    <xf numFmtId="4" fontId="1" fillId="0" borderId="1" xfId="0" applyNumberFormat="1" applyFont="1" applyBorder="1"/>
    <xf numFmtId="49" fontId="0" fillId="0" borderId="0" xfId="0" applyNumberFormat="1" applyFill="1" applyBorder="1" applyAlignment="1">
      <alignment horizontal="right"/>
    </xf>
    <xf numFmtId="49" fontId="2" fillId="0" borderId="0" xfId="0" applyNumberFormat="1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3" sqref="C3"/>
    </sheetView>
  </sheetViews>
  <sheetFormatPr defaultRowHeight="15" x14ac:dyDescent="0.25"/>
  <cols>
    <col min="1" max="1" width="65.5703125" customWidth="1"/>
    <col min="2" max="2" width="15.140625" bestFit="1" customWidth="1"/>
    <col min="3" max="3" width="16.28515625" bestFit="1" customWidth="1"/>
  </cols>
  <sheetData>
    <row r="1" spans="1:3" x14ac:dyDescent="0.25">
      <c r="A1" s="16" t="s">
        <v>29</v>
      </c>
      <c r="B1" s="6"/>
    </row>
    <row r="2" spans="1:3" x14ac:dyDescent="0.25">
      <c r="A2" s="6"/>
      <c r="B2" s="6"/>
    </row>
    <row r="3" spans="1:3" x14ac:dyDescent="0.25">
      <c r="A3" s="4" t="s">
        <v>0</v>
      </c>
      <c r="B3" s="4" t="s">
        <v>1</v>
      </c>
      <c r="C3" s="10" t="s">
        <v>34</v>
      </c>
    </row>
    <row r="4" spans="1:3" x14ac:dyDescent="0.25">
      <c r="A4" s="2" t="s">
        <v>4</v>
      </c>
      <c r="B4" s="3">
        <v>971.03</v>
      </c>
      <c r="C4" s="10"/>
    </row>
    <row r="5" spans="1:3" x14ac:dyDescent="0.25">
      <c r="A5" s="2" t="s">
        <v>5</v>
      </c>
      <c r="B5" s="3">
        <v>540.67999999999995</v>
      </c>
      <c r="C5" s="10">
        <v>231.71</v>
      </c>
    </row>
    <row r="6" spans="1:3" x14ac:dyDescent="0.25">
      <c r="A6" s="2" t="s">
        <v>6</v>
      </c>
      <c r="B6" s="3">
        <v>299.2</v>
      </c>
      <c r="C6" s="10"/>
    </row>
    <row r="7" spans="1:3" x14ac:dyDescent="0.25">
      <c r="B7" s="1">
        <f>SUM(B4:B6)</f>
        <v>1810.91</v>
      </c>
      <c r="C7" s="1">
        <f t="shared" ref="C7" si="0">SUM(C4:C6)</f>
        <v>231.71</v>
      </c>
    </row>
    <row r="8" spans="1:3" s="8" customFormat="1" x14ac:dyDescent="0.25">
      <c r="B8" s="1"/>
      <c r="C8" s="1"/>
    </row>
    <row r="9" spans="1:3" s="8" customFormat="1" x14ac:dyDescent="0.25">
      <c r="A9" s="15" t="s">
        <v>39</v>
      </c>
      <c r="B9" s="9">
        <v>2319</v>
      </c>
      <c r="C9" s="1"/>
    </row>
    <row r="10" spans="1:3" s="8" customFormat="1" x14ac:dyDescent="0.25">
      <c r="A10" s="12" t="s">
        <v>35</v>
      </c>
      <c r="B10" s="11">
        <f>B7+C7</f>
        <v>2042.6200000000001</v>
      </c>
      <c r="C10" s="1"/>
    </row>
    <row r="11" spans="1:3" s="8" customFormat="1" x14ac:dyDescent="0.25">
      <c r="A11" s="12" t="s">
        <v>34</v>
      </c>
      <c r="B11" s="11">
        <f>-C7</f>
        <v>-231.71</v>
      </c>
      <c r="C11" s="1"/>
    </row>
    <row r="12" spans="1:3" s="8" customFormat="1" x14ac:dyDescent="0.25">
      <c r="A12" s="13" t="s">
        <v>37</v>
      </c>
      <c r="B12" s="14">
        <f>SUM(B10:B11)</f>
        <v>1810.91</v>
      </c>
      <c r="C12" s="1"/>
    </row>
    <row r="13" spans="1:3" s="8" customFormat="1" x14ac:dyDescent="0.25">
      <c r="B13" s="1"/>
      <c r="C13" s="1"/>
    </row>
    <row r="14" spans="1:3" x14ac:dyDescent="0.25">
      <c r="A14" s="16" t="s">
        <v>30</v>
      </c>
      <c r="B14" s="5"/>
    </row>
    <row r="15" spans="1:3" x14ac:dyDescent="0.25">
      <c r="A15" s="6"/>
      <c r="B15" s="6"/>
    </row>
    <row r="16" spans="1:3" x14ac:dyDescent="0.25">
      <c r="A16" s="4" t="s">
        <v>0</v>
      </c>
      <c r="B16" s="4" t="s">
        <v>1</v>
      </c>
      <c r="C16" s="10" t="s">
        <v>34</v>
      </c>
    </row>
    <row r="17" spans="1:3" x14ac:dyDescent="0.25">
      <c r="A17" s="2" t="s">
        <v>7</v>
      </c>
      <c r="B17" s="3">
        <v>531.73</v>
      </c>
      <c r="C17" s="10"/>
    </row>
    <row r="18" spans="1:3" x14ac:dyDescent="0.25">
      <c r="A18" s="2" t="s">
        <v>2</v>
      </c>
      <c r="B18" s="3">
        <v>1706.92</v>
      </c>
      <c r="C18" s="10"/>
    </row>
    <row r="19" spans="1:3" x14ac:dyDescent="0.25">
      <c r="A19" s="2" t="s">
        <v>8</v>
      </c>
      <c r="B19" s="3">
        <v>1045.98</v>
      </c>
      <c r="C19" s="10">
        <v>433.83</v>
      </c>
    </row>
    <row r="20" spans="1:3" x14ac:dyDescent="0.25">
      <c r="A20" s="2" t="s">
        <v>3</v>
      </c>
      <c r="B20" s="3">
        <v>1265</v>
      </c>
      <c r="C20" s="10"/>
    </row>
    <row r="21" spans="1:3" x14ac:dyDescent="0.25">
      <c r="A21" s="2" t="s">
        <v>40</v>
      </c>
      <c r="B21" s="3">
        <v>-67.819999999999993</v>
      </c>
      <c r="C21" s="10"/>
    </row>
    <row r="22" spans="1:3" x14ac:dyDescent="0.25">
      <c r="A22" s="7"/>
      <c r="B22" s="1">
        <f>SUM(B17:B21)</f>
        <v>4481.8100000000004</v>
      </c>
      <c r="C22" s="1">
        <f>SUM(C17:C21)</f>
        <v>433.83</v>
      </c>
    </row>
    <row r="23" spans="1:3" s="8" customFormat="1" x14ac:dyDescent="0.25">
      <c r="B23" s="1"/>
      <c r="C23" s="1"/>
    </row>
    <row r="24" spans="1:3" s="8" customFormat="1" x14ac:dyDescent="0.25">
      <c r="A24" s="15" t="s">
        <v>39</v>
      </c>
      <c r="B24" s="9">
        <v>5400</v>
      </c>
      <c r="C24" s="1"/>
    </row>
    <row r="25" spans="1:3" s="8" customFormat="1" x14ac:dyDescent="0.25">
      <c r="A25" s="12" t="s">
        <v>35</v>
      </c>
      <c r="B25" s="11">
        <f>SUM(B17:B20)+C22</f>
        <v>4983.46</v>
      </c>
      <c r="C25" s="1"/>
    </row>
    <row r="26" spans="1:3" s="8" customFormat="1" x14ac:dyDescent="0.25">
      <c r="A26" s="12" t="s">
        <v>34</v>
      </c>
      <c r="B26" s="11">
        <f>-C22</f>
        <v>-433.83</v>
      </c>
      <c r="C26" s="1"/>
    </row>
    <row r="27" spans="1:3" s="8" customFormat="1" x14ac:dyDescent="0.25">
      <c r="A27" s="12" t="s">
        <v>36</v>
      </c>
      <c r="B27" s="11">
        <f>B21</f>
        <v>-67.819999999999993</v>
      </c>
      <c r="C27" s="1"/>
    </row>
    <row r="28" spans="1:3" s="8" customFormat="1" x14ac:dyDescent="0.25">
      <c r="A28" s="13" t="s">
        <v>37</v>
      </c>
      <c r="B28" s="14">
        <f>SUM(B25:B27)</f>
        <v>4481.8100000000004</v>
      </c>
      <c r="C28" s="1"/>
    </row>
    <row r="29" spans="1:3" s="8" customFormat="1" x14ac:dyDescent="0.25">
      <c r="B29" s="1"/>
      <c r="C29" s="1"/>
    </row>
    <row r="30" spans="1:3" x14ac:dyDescent="0.25">
      <c r="A30" s="16" t="s">
        <v>28</v>
      </c>
      <c r="B30" s="5"/>
    </row>
    <row r="31" spans="1:3" x14ac:dyDescent="0.25">
      <c r="A31" s="7"/>
      <c r="B31" s="7"/>
    </row>
    <row r="32" spans="1:3" x14ac:dyDescent="0.25">
      <c r="A32" s="4" t="s">
        <v>0</v>
      </c>
      <c r="B32" s="4" t="s">
        <v>1</v>
      </c>
    </row>
    <row r="33" spans="1:2" x14ac:dyDescent="0.25">
      <c r="A33" s="2" t="s">
        <v>38</v>
      </c>
      <c r="B33" s="3">
        <v>3000</v>
      </c>
    </row>
    <row r="34" spans="1:2" x14ac:dyDescent="0.25">
      <c r="A34" s="8"/>
      <c r="B34" s="1">
        <f>SUM(B33:B33)</f>
        <v>3000</v>
      </c>
    </row>
    <row r="35" spans="1:2" x14ac:dyDescent="0.25">
      <c r="A35" s="7"/>
      <c r="B35" s="1"/>
    </row>
    <row r="36" spans="1:2" x14ac:dyDescent="0.25">
      <c r="A36" s="15" t="s">
        <v>39</v>
      </c>
      <c r="B36" s="9">
        <v>7000</v>
      </c>
    </row>
    <row r="37" spans="1:2" s="8" customFormat="1" x14ac:dyDescent="0.25">
      <c r="A37" s="15" t="s">
        <v>41</v>
      </c>
      <c r="B37" s="9">
        <v>5004.88</v>
      </c>
    </row>
    <row r="38" spans="1:2" x14ac:dyDescent="0.25">
      <c r="A38" s="12" t="s">
        <v>35</v>
      </c>
      <c r="B38" s="11">
        <f>B34</f>
        <v>3000</v>
      </c>
    </row>
    <row r="39" spans="1:2" x14ac:dyDescent="0.25">
      <c r="A39" s="13" t="s">
        <v>37</v>
      </c>
      <c r="B39" s="14">
        <f>SUM(B38:B38)</f>
        <v>3000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tabSelected="1" workbookViewId="0">
      <selection activeCell="A34" sqref="A34"/>
    </sheetView>
  </sheetViews>
  <sheetFormatPr defaultRowHeight="15" x14ac:dyDescent="0.25"/>
  <cols>
    <col min="1" max="1" width="67.28515625" customWidth="1"/>
    <col min="2" max="2" width="15.140625" bestFit="1" customWidth="1"/>
    <col min="3" max="3" width="16.28515625" bestFit="1" customWidth="1"/>
  </cols>
  <sheetData>
    <row r="2" spans="1:3" x14ac:dyDescent="0.25">
      <c r="A2" s="16" t="s">
        <v>31</v>
      </c>
      <c r="B2" s="5"/>
    </row>
    <row r="3" spans="1:3" x14ac:dyDescent="0.25">
      <c r="A3" s="8"/>
      <c r="B3" s="8"/>
    </row>
    <row r="4" spans="1:3" x14ac:dyDescent="0.25">
      <c r="A4" s="4" t="s">
        <v>0</v>
      </c>
      <c r="B4" s="4" t="s">
        <v>1</v>
      </c>
      <c r="C4" s="10" t="s">
        <v>34</v>
      </c>
    </row>
    <row r="5" spans="1:3" x14ac:dyDescent="0.25">
      <c r="A5" s="2" t="s">
        <v>9</v>
      </c>
      <c r="B5" s="3">
        <v>703.6</v>
      </c>
      <c r="C5" s="10"/>
    </row>
    <row r="6" spans="1:3" x14ac:dyDescent="0.25">
      <c r="A6" s="2" t="s">
        <v>7</v>
      </c>
      <c r="B6" s="3">
        <v>2766.78</v>
      </c>
      <c r="C6" s="10">
        <v>238.86</v>
      </c>
    </row>
    <row r="7" spans="1:3" x14ac:dyDescent="0.25">
      <c r="A7" s="2" t="s">
        <v>8</v>
      </c>
      <c r="B7" s="3">
        <v>3432.34</v>
      </c>
      <c r="C7" s="10"/>
    </row>
    <row r="8" spans="1:3" x14ac:dyDescent="0.25">
      <c r="A8" s="2" t="s">
        <v>10</v>
      </c>
      <c r="B8" s="3">
        <v>2874.96</v>
      </c>
      <c r="C8" s="10"/>
    </row>
    <row r="9" spans="1:3" x14ac:dyDescent="0.25">
      <c r="A9" s="2" t="s">
        <v>11</v>
      </c>
      <c r="B9" s="3">
        <v>792.32</v>
      </c>
      <c r="C9" s="10"/>
    </row>
    <row r="10" spans="1:3" x14ac:dyDescent="0.25">
      <c r="A10" s="2" t="s">
        <v>12</v>
      </c>
      <c r="B10" s="3">
        <v>771.01</v>
      </c>
      <c r="C10" s="10">
        <v>65.34</v>
      </c>
    </row>
    <row r="11" spans="1:3" x14ac:dyDescent="0.25">
      <c r="A11" s="2" t="s">
        <v>13</v>
      </c>
      <c r="B11" s="3">
        <v>424.71</v>
      </c>
      <c r="C11" s="10"/>
    </row>
    <row r="12" spans="1:3" s="8" customFormat="1" x14ac:dyDescent="0.25">
      <c r="A12" s="2" t="s">
        <v>33</v>
      </c>
      <c r="B12" s="3">
        <v>392.04</v>
      </c>
      <c r="C12" s="10"/>
    </row>
    <row r="13" spans="1:3" x14ac:dyDescent="0.25">
      <c r="A13" s="2" t="s">
        <v>14</v>
      </c>
      <c r="B13" s="3">
        <v>581.24</v>
      </c>
      <c r="C13" s="10"/>
    </row>
    <row r="14" spans="1:3" x14ac:dyDescent="0.25">
      <c r="A14" s="2" t="s">
        <v>15</v>
      </c>
      <c r="B14" s="3">
        <v>693.32</v>
      </c>
      <c r="C14" s="10"/>
    </row>
    <row r="15" spans="1:3" s="8" customFormat="1" x14ac:dyDescent="0.25">
      <c r="A15" s="2" t="s">
        <v>32</v>
      </c>
      <c r="B15" s="3">
        <v>577.98</v>
      </c>
      <c r="C15" s="10"/>
    </row>
    <row r="16" spans="1:3" x14ac:dyDescent="0.25">
      <c r="A16" s="2" t="s">
        <v>16</v>
      </c>
      <c r="B16" s="3">
        <v>1160.33</v>
      </c>
      <c r="C16" s="10"/>
    </row>
    <row r="17" spans="1:3" x14ac:dyDescent="0.25">
      <c r="A17" s="2" t="s">
        <v>17</v>
      </c>
      <c r="B17" s="3">
        <v>516.98</v>
      </c>
      <c r="C17" s="10"/>
    </row>
    <row r="18" spans="1:3" x14ac:dyDescent="0.25">
      <c r="A18" s="2" t="s">
        <v>18</v>
      </c>
      <c r="B18" s="3">
        <v>441.05</v>
      </c>
      <c r="C18" s="10"/>
    </row>
    <row r="19" spans="1:3" x14ac:dyDescent="0.25">
      <c r="A19" s="2" t="s">
        <v>19</v>
      </c>
      <c r="B19" s="3">
        <v>1466.32</v>
      </c>
      <c r="C19" s="10">
        <v>65.34</v>
      </c>
    </row>
    <row r="20" spans="1:3" x14ac:dyDescent="0.25">
      <c r="A20" s="2" t="s">
        <v>20</v>
      </c>
      <c r="B20" s="3">
        <v>326.7</v>
      </c>
      <c r="C20" s="10"/>
    </row>
    <row r="21" spans="1:3" x14ac:dyDescent="0.25">
      <c r="A21" s="2" t="s">
        <v>21</v>
      </c>
      <c r="B21" s="3">
        <v>394.03</v>
      </c>
      <c r="C21" s="10"/>
    </row>
    <row r="22" spans="1:3" x14ac:dyDescent="0.25">
      <c r="A22" s="2" t="s">
        <v>22</v>
      </c>
      <c r="B22" s="3">
        <v>424.71</v>
      </c>
      <c r="C22" s="10"/>
    </row>
    <row r="23" spans="1:3" x14ac:dyDescent="0.25">
      <c r="A23" s="2" t="s">
        <v>23</v>
      </c>
      <c r="B23" s="3">
        <v>718.74</v>
      </c>
      <c r="C23" s="10"/>
    </row>
    <row r="24" spans="1:3" x14ac:dyDescent="0.25">
      <c r="A24" s="2" t="s">
        <v>24</v>
      </c>
      <c r="B24" s="3">
        <v>294.02999999999997</v>
      </c>
      <c r="C24" s="10"/>
    </row>
    <row r="25" spans="1:3" x14ac:dyDescent="0.25">
      <c r="A25" s="2" t="s">
        <v>25</v>
      </c>
      <c r="B25" s="3">
        <v>1081.3800000000001</v>
      </c>
      <c r="C25" s="10"/>
    </row>
    <row r="26" spans="1:3" x14ac:dyDescent="0.25">
      <c r="A26" s="2" t="s">
        <v>26</v>
      </c>
      <c r="B26" s="3">
        <v>525.99</v>
      </c>
      <c r="C26" s="10"/>
    </row>
    <row r="27" spans="1:3" x14ac:dyDescent="0.25">
      <c r="A27" s="2" t="s">
        <v>27</v>
      </c>
      <c r="B27" s="3">
        <v>761.21</v>
      </c>
      <c r="C27" s="10"/>
    </row>
    <row r="28" spans="1:3" x14ac:dyDescent="0.25">
      <c r="B28" s="9">
        <f>SUM(B5:B27)</f>
        <v>22121.77</v>
      </c>
      <c r="C28" s="9">
        <f>SUM(C5:C27)</f>
        <v>369.54000000000008</v>
      </c>
    </row>
    <row r="30" spans="1:3" x14ac:dyDescent="0.25">
      <c r="A30" s="15" t="s">
        <v>39</v>
      </c>
      <c r="B30" s="9">
        <v>24000</v>
      </c>
    </row>
    <row r="31" spans="1:3" x14ac:dyDescent="0.25">
      <c r="A31" s="12" t="s">
        <v>35</v>
      </c>
      <c r="B31" s="11">
        <f>B28+C28</f>
        <v>22491.31</v>
      </c>
    </row>
    <row r="32" spans="1:3" x14ac:dyDescent="0.25">
      <c r="A32" s="12" t="s">
        <v>34</v>
      </c>
      <c r="B32" s="11">
        <f>-C28</f>
        <v>-369.54000000000008</v>
      </c>
    </row>
    <row r="33" spans="1:2" x14ac:dyDescent="0.25">
      <c r="A33" s="13" t="s">
        <v>37</v>
      </c>
      <c r="B33" s="14">
        <f>SUM(B31:B32)</f>
        <v>22121.77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Drugo</vt:lpstr>
      <vt:lpstr>Humanitar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Barbra Bittner</dc:creator>
  <cp:lastModifiedBy>Barbra Bittner</cp:lastModifiedBy>
  <cp:lastPrinted>2021-08-02T07:20:26Z</cp:lastPrinted>
  <dcterms:created xsi:type="dcterms:W3CDTF">2021-03-22T11:13:37Z</dcterms:created>
  <dcterms:modified xsi:type="dcterms:W3CDTF">2022-01-17T08:24:30Z</dcterms:modified>
</cp:coreProperties>
</file>