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60" windowWidth="23920" windowHeight="10140" tabRatio="878" activeTab="9"/>
  </bookViews>
  <sheets>
    <sheet name="REKAPITULACIJA SKUPAJ" sheetId="1" r:id="rId1"/>
    <sheet name="GOI" sheetId="2" r:id="rId2"/>
    <sheet name="EI" sheetId="3" r:id="rId3"/>
    <sheet name="SI REK" sheetId="4" r:id="rId4"/>
    <sheet name="1.0 ZV" sheetId="5" r:id="rId5"/>
    <sheet name="2.0 NV" sheetId="6" r:id="rId6"/>
    <sheet name="3.0 OG" sheetId="7" r:id="rId7"/>
    <sheet name="4.0 SG" sheetId="8" r:id="rId8"/>
    <sheet name="5.0 VE" sheetId="9" r:id="rId9"/>
    <sheet name="Oprema" sheetId="10" r:id="rId10"/>
  </sheets>
  <definedNames>
    <definedName name="_xlnm.Print_Area" localSheetId="4">'1.0 ZV'!$A$1:$F$78</definedName>
    <definedName name="_xlnm.Print_Area" localSheetId="5">'2.0 NV'!$A$1:$F$105</definedName>
    <definedName name="_xlnm.Print_Area" localSheetId="6">'3.0 OG'!$A$1:$F$183</definedName>
    <definedName name="_xlnm.Print_Area" localSheetId="7">'4.0 SG'!$A$1:$F$51</definedName>
  </definedNames>
  <calcPr fullCalcOnLoad="1"/>
</workbook>
</file>

<file path=xl/sharedStrings.xml><?xml version="1.0" encoding="utf-8"?>
<sst xmlns="http://schemas.openxmlformats.org/spreadsheetml/2006/main" count="2074" uniqueCount="1080">
  <si>
    <t>NOTRANJI VODOVOD</t>
  </si>
  <si>
    <t>OPREMA NOVEGA VODOMERNEGA JAŠKA</t>
  </si>
  <si>
    <t>ZAŠČITNA CEV</t>
  </si>
  <si>
    <t xml:space="preserve">za vodo, tesnili in vijaki, PN16, kratka izvedba, ohišje iz prešane medenine </t>
  </si>
  <si>
    <t>NEPOVRATNI VENTIL</t>
  </si>
  <si>
    <t>iz medenine za PN16</t>
  </si>
  <si>
    <t>plastične cevi iz PP-R vodene v tlaku ali zidnih regah, za mrzlo pitno sanitarno vodo, izolirane z izolacijo iz sintetičnega kavčuka 9 mm,  komplet s fitingi, spojnim in tesnilnim materialom, montaža s fuzijskim spajanjem</t>
  </si>
  <si>
    <t>z nastavljivim vtokom priključek DN50, odtok DN56/50, material PP, z nasadnim kosom in okvirjem rešetke, rešetka iz nerjavnega jekla, nazivne mere okvirja rešetke 150x150 mm</t>
  </si>
  <si>
    <t>tip: VITOLA 200</t>
  </si>
  <si>
    <t>KROGELNI VENTIL</t>
  </si>
  <si>
    <t>ČISTILNI KOS</t>
  </si>
  <si>
    <t>z navojnimi priključki, PN16 vključno s spojnim in tesnilnim materilaom.</t>
  </si>
  <si>
    <t>TLAČNI PREIZKUS</t>
  </si>
  <si>
    <t>GRADBENA POMOČ</t>
  </si>
  <si>
    <t>instalaterjem: prebijanje, zazidava odprtin, vratnje lukenj</t>
  </si>
  <si>
    <t>PRIPRAVLJALNA  IN ZAKLJUČNA DELA</t>
  </si>
  <si>
    <t>zarisovanje, izmere, poizkusno obratovanje</t>
  </si>
  <si>
    <t>PREVOZ in ZAVAROVANJE</t>
  </si>
  <si>
    <t xml:space="preserve">materiala na gradbišče </t>
  </si>
  <si>
    <t>VZMETNI VARNOSTNI VENTIL</t>
  </si>
  <si>
    <t>sifon za umivalnik z odlivnim ventilom, s čepom in držalom</t>
  </si>
  <si>
    <t xml:space="preserve">HORIZONTALNI HIŠNI VODOMER </t>
  </si>
  <si>
    <t>BREZKONTAKTNO ELEKTRONSKO KRMILJENA NAPRAVA</t>
  </si>
  <si>
    <t>za splakovanje pisoarjev, v kompaktni izvedbi</t>
  </si>
  <si>
    <t>PROTIPOVRATNI VENTIL</t>
  </si>
  <si>
    <t>NAPISNE PLOŠČICE</t>
  </si>
  <si>
    <t>ZAPRTA EKSPANZIJSKA POSODA</t>
  </si>
  <si>
    <t>TERMOMETER</t>
  </si>
  <si>
    <t>OGREVANJE</t>
  </si>
  <si>
    <t>KOTEL NA EL. OLJE</t>
  </si>
  <si>
    <t>delovni termostat</t>
  </si>
  <si>
    <t>varnostni termostat</t>
  </si>
  <si>
    <t>manometer</t>
  </si>
  <si>
    <t>termometer</t>
  </si>
  <si>
    <t>KLIMAT</t>
  </si>
  <si>
    <t>za dovod in odvod zraka sestavljen iz:</t>
  </si>
  <si>
    <t>ventilatorji z ECM motorjem</t>
  </si>
  <si>
    <t>ploščni izmenjevalnik toplote</t>
  </si>
  <si>
    <t>by-pass</t>
  </si>
  <si>
    <t>elastični priključki 4x</t>
  </si>
  <si>
    <t>kovinski podstavek naprave</t>
  </si>
  <si>
    <t>REGULACIJA KLIMATA</t>
  </si>
  <si>
    <t>v zvočno izoliranem ohišju, enohitrostni, kanalske izvedbe, skupaj z montažnim in spojnim materialom</t>
  </si>
  <si>
    <t>petstopenjski regulator hitrosti</t>
  </si>
  <si>
    <t>kapličasto oblikovane lamele</t>
  </si>
  <si>
    <t>ALUMINIJASTA VRATNA REŠETKA:</t>
  </si>
  <si>
    <t>za izenačevanje tlakov med prostori Sestavlajo jo:</t>
  </si>
  <si>
    <t>FLEKSIBILNE CEVI</t>
  </si>
  <si>
    <t>ZRAČNI KANALI</t>
  </si>
  <si>
    <t>KOTLOVSKA AVTOMATIKA</t>
  </si>
  <si>
    <t>elektronska kotlovna regulacija za vodenje kotla in tokokrogov v odvisnosti od zunanje temperature skupaj s tipali in povezovalnim in montažnim materialom</t>
  </si>
  <si>
    <t>senzor zunanje temperature</t>
  </si>
  <si>
    <t>regulator temperature</t>
  </si>
  <si>
    <t>priključnica</t>
  </si>
  <si>
    <t>p=1 - 1,5 bar</t>
  </si>
  <si>
    <t>DIMNICA</t>
  </si>
  <si>
    <t>izdelana iz kotlovske pločevine, komplet z loki, dušilno loputo in čistilno odprtino</t>
  </si>
  <si>
    <t>RAZDELILEC</t>
  </si>
  <si>
    <t>Rešetka je prirejena za vgradnjo v vrata in je dobavljena skupaj s pritrdilnim in tesnilnim materialom.</t>
  </si>
  <si>
    <t>OBTOČNA ČRPALKA</t>
  </si>
  <si>
    <t>z notranjim navojem, komplet z redukcijama, holendri in   tesnilnim materialom.</t>
  </si>
  <si>
    <t>proizvod: IMP</t>
  </si>
  <si>
    <t>FUNKCIONALNA SHEMA KOTLARNE</t>
  </si>
  <si>
    <t>ZAGON IN  AVTOMATIKE TER MERITVE KOTLA</t>
  </si>
  <si>
    <t>s strani pooblaščenega izvajalca</t>
  </si>
  <si>
    <t>PREGLED IN ZAPISNIK O DELOVANJU DIMOVODNE TULJAVE</t>
  </si>
  <si>
    <t>JEKLENE CEVI</t>
  </si>
  <si>
    <t>PLESKANJE</t>
  </si>
  <si>
    <t>cevovodov in konzol dvakrat z osnovnim premazom, po predhodnem čiščenju rje.</t>
  </si>
  <si>
    <t>za podpore in obešala, vključno pritrdilni material z osnovnim premazom.</t>
  </si>
  <si>
    <t>RADIATORJI</t>
  </si>
  <si>
    <t>STENSKI TERMOSTAT</t>
  </si>
  <si>
    <t>SKUPAJ OGREVANJE:</t>
  </si>
  <si>
    <t>s tedenskim programom obratovanja skupaj z montažnim materialom</t>
  </si>
  <si>
    <t>z zaporno kapo, tesnilom in verižico, vključno z vijačnim spojem za gibko cev, okov iz medi, PN10</t>
  </si>
  <si>
    <t>z notranjim navojnimi priključki, vodoravna ali navpična montaža, okrov iz medi s kovinsko zatesnitvijo, PN6</t>
  </si>
  <si>
    <t>z notranjimi navojnimi priključki, s poševnim sedežem, okrov iz sive litine, s sitom iz nerjavnega jekla, PN6</t>
  </si>
  <si>
    <t>Dodatna oprema:</t>
  </si>
  <si>
    <t>SKLADIŠČENJE IN INSTALACIJA EL OLJA</t>
  </si>
  <si>
    <t>z notranjim navojem, komplet s spojkama za bakreno cev Cu Ø12x1 mm, za EL olje</t>
  </si>
  <si>
    <t>Ø15 mm</t>
  </si>
  <si>
    <t>BAKRENA CEV</t>
  </si>
  <si>
    <t>za EL olje izdelane po JUS C.D5.501 komplet s Cu spojkami</t>
  </si>
  <si>
    <t>Cu Ø12x1 mm</t>
  </si>
  <si>
    <t>vel 150x50</t>
  </si>
  <si>
    <t>komplet s tesnilnim materialom, sestoječa iz:</t>
  </si>
  <si>
    <t>R1/2" - oljni filter s protipovratnim ventilom, hitrozapornim ventilom, držalom in redukcijskimi vstavki</t>
  </si>
  <si>
    <t>za posip pri morebitnem izlitju olja</t>
  </si>
  <si>
    <t>proizvod: OILDRIL (Chen-Sorb)</t>
  </si>
  <si>
    <t>tip: III R</t>
  </si>
  <si>
    <t>m= 10 kg</t>
  </si>
  <si>
    <t>SKUPAJ SKLADIŠČENJE GORIVA:</t>
  </si>
  <si>
    <t>npr:</t>
  </si>
  <si>
    <t>Aquatherm</t>
  </si>
  <si>
    <t>DN 20 (32x5,4)</t>
  </si>
  <si>
    <t>DN 15 (25x4,2)</t>
  </si>
  <si>
    <t>AVTOMATSKI ODZRAČEVALNI VENTIL</t>
  </si>
  <si>
    <t>vključno z ventilom DN 10</t>
  </si>
  <si>
    <t>ODTOČNE KANALIZACIJSKE CEVI</t>
  </si>
  <si>
    <t>Ø  110</t>
  </si>
  <si>
    <t>Ø  50</t>
  </si>
  <si>
    <t>s tovarniško vgrajenim tesnilom</t>
  </si>
  <si>
    <t xml:space="preserve">in fitingi z tesnili, fazonskimi komadi z gumij tesnilom in spojnim materialom. </t>
  </si>
  <si>
    <t>DEMONTAŽA RADIATORJEV</t>
  </si>
  <si>
    <t>in ponovna montaža z zamenjavo tesnil</t>
  </si>
  <si>
    <t>ROZETE</t>
  </si>
  <si>
    <t>PREZRAČEVANJE</t>
  </si>
  <si>
    <t>ODVODNI VENTILATOR</t>
  </si>
  <si>
    <t>SKUPAJ PREZRAČEVANJE:</t>
  </si>
  <si>
    <t xml:space="preserve">IZOLACIJA </t>
  </si>
  <si>
    <t>za cevi z nazivnim premerom :</t>
  </si>
  <si>
    <t>m</t>
  </si>
  <si>
    <t>KROGELNA PIPA</t>
  </si>
  <si>
    <t>kos</t>
  </si>
  <si>
    <t>MANOMETER</t>
  </si>
  <si>
    <t>kpl</t>
  </si>
  <si>
    <t>PRIPRAVLJALNA DELA</t>
  </si>
  <si>
    <t>PREVOZ</t>
  </si>
  <si>
    <t>materiala na gradbišče in zavarovanje</t>
  </si>
  <si>
    <t>SKUPAJ:</t>
  </si>
  <si>
    <t>ZUNANJI VODOVOD</t>
  </si>
  <si>
    <t>OPOZIRILNI TRAK</t>
  </si>
  <si>
    <t>DEZINFEKCIJA</t>
  </si>
  <si>
    <t xml:space="preserve">s kovinskim vložkom položen 40 cm nad temenom cevi, z napisom POZOR VODOVOD za detekcijo trase </t>
  </si>
  <si>
    <t>na obstoječ vodovod, vključno z:</t>
  </si>
  <si>
    <t>*</t>
  </si>
  <si>
    <t>zaustavitev delovanja primarnega vodovoda</t>
  </si>
  <si>
    <t>Op:</t>
  </si>
  <si>
    <t>dela se izvajajo pod nadzorom upravitelja vodovoda</t>
  </si>
  <si>
    <t>in spiranje cevovodov za pitno vodo, z vodo, dezinfekcijsko sredstvo klor, skupaj z jemanjem vzorcev in poročilom</t>
  </si>
  <si>
    <t xml:space="preserve"> zarisovanje, izmere in tlačni preizkus s hladnim vodnim tlakom 12 bar ...</t>
  </si>
  <si>
    <t>DN20</t>
  </si>
  <si>
    <t>npr.:</t>
  </si>
  <si>
    <t>DN 20</t>
  </si>
  <si>
    <t>DN 40</t>
  </si>
  <si>
    <t>DN 25</t>
  </si>
  <si>
    <t>DN 15</t>
  </si>
  <si>
    <t>CEVOVODI</t>
  </si>
  <si>
    <t>TALNI SIFON</t>
  </si>
  <si>
    <t xml:space="preserve">kos </t>
  </si>
  <si>
    <t>STREŠNA KAPA</t>
  </si>
  <si>
    <t>PROFILNO JEKLO</t>
  </si>
  <si>
    <t>kg</t>
  </si>
  <si>
    <t>m2</t>
  </si>
  <si>
    <t>OGLEDALO</t>
  </si>
  <si>
    <t>DRŽALO ZA BRISAČE</t>
  </si>
  <si>
    <t>DRŽALO ZA TOALETNI PAPIR</t>
  </si>
  <si>
    <t>METLICA ZA WC</t>
  </si>
  <si>
    <t>KOŠ ZA SMETI</t>
  </si>
  <si>
    <t>s pokrovom, odpiranje z nožnim pritiskom</t>
  </si>
  <si>
    <t>DRŽALO ZA MILO</t>
  </si>
  <si>
    <t>UMIVALNIK</t>
  </si>
  <si>
    <t>sestoječ iz:</t>
  </si>
  <si>
    <t>WC ŠKOLJKA</t>
  </si>
  <si>
    <t xml:space="preserve">školjka iz sanitarnega porcelana </t>
  </si>
  <si>
    <t>sedežna deska</t>
  </si>
  <si>
    <t>izplakovalni kotliček z odsesovalno garnituro in sprožilnim mehanizmom</t>
  </si>
  <si>
    <t>gibka vezna cevka Ø15 mm</t>
  </si>
  <si>
    <t>PISOAR</t>
  </si>
  <si>
    <t>pisoarne školjke iz sanitarnega porcelana</t>
  </si>
  <si>
    <t>DN15</t>
  </si>
  <si>
    <t>Dobava in montaža toplovodnega kotla za kurjenje z ekstra lahkim kurilnim oljem za centralno ogrevanje s toplo vodo (70-50°C), komplet z gorilnikom, izolacijskim plaščem, čistilnim priborom in pripadajočo opremo:</t>
  </si>
  <si>
    <t>Vk= 30 l</t>
  </si>
  <si>
    <t>vključno s fazoni in cevnimi pritrdili iz srednje težkih šivnih navojnih cevi po DIN 2440, spajanje z varjenjem</t>
  </si>
  <si>
    <t>z navodili za obratovanje in vzdrževanje naprav, kot svetlobna kopija vložena v okvir, zastekljena in pritrjena na steno</t>
  </si>
  <si>
    <t>DUŠILNO-REGULACIJSKI VENTIL</t>
  </si>
  <si>
    <t>za hidravlično uravnoteženje posameznih vej, z notranjim navojem, vključno spojni in tesnilni material.</t>
  </si>
  <si>
    <t>tip: GHN 25/65-130</t>
  </si>
  <si>
    <t>tip: GHN 15/65-130</t>
  </si>
  <si>
    <t>za označbe cevovodov v kotlovnici</t>
  </si>
  <si>
    <t xml:space="preserve">cevnih razvodov s cevaki iz ekspandiranega polimera komplet z lepilom in lepilnim trakovi, ARMAFLEX AC debeline 19 mm za toplo vodo T=70/50 °C </t>
  </si>
  <si>
    <t>PREDIZOLIRANE VEČPLASTNE CEVI</t>
  </si>
  <si>
    <t>TERMOSTATSKA GLAVA</t>
  </si>
  <si>
    <t>z vgrajenim tipalom, ojačana izvedba za javne prostore, s protizmrzovalno zaščito, omejavanje in blokiranje nastavitve, montaža z imbus ključem</t>
  </si>
  <si>
    <t>CISTERNA ZA OLJE</t>
  </si>
  <si>
    <t>Rotex Variosafe</t>
  </si>
  <si>
    <t>OPREMA CISTERN</t>
  </si>
  <si>
    <t>spojni komplet B2 vključno z napeljavami za spajanje, odvzem, polnjenje in odzračevanje vključno z tesnili</t>
  </si>
  <si>
    <t>priključek za dovodni in povratni vod z redukcijskimi vstavki Ø40</t>
  </si>
  <si>
    <t xml:space="preserve">negorljiv, za položitev in zaščito bakrenih cevi </t>
  </si>
  <si>
    <t>KANAL</t>
  </si>
  <si>
    <t>proizvod: VIESSMANN</t>
  </si>
  <si>
    <t>npr.</t>
  </si>
  <si>
    <t>tip: VITOTRONIC 200</t>
  </si>
  <si>
    <t>tipalo kotlovne vode</t>
  </si>
  <si>
    <t>Proizvod: SYSTEMAIR</t>
  </si>
  <si>
    <t>VREČA S PRAHOM</t>
  </si>
  <si>
    <t>sifon za kondenz</t>
  </si>
  <si>
    <t>filter G4 2x</t>
  </si>
  <si>
    <t>DUŠILEC ZVOKA</t>
  </si>
  <si>
    <t>za dušenje šuma ventilatorja iz pocinkane pločevine  z dušilnimi kulisami polnjenimi z negorljivim absorbcijskim materialom.</t>
  </si>
  <si>
    <t>priozvod: IMP Klima</t>
  </si>
  <si>
    <t>Pri vseh elementih je potrebno poleg dobave in montaže upoštevati tudi spojni in tesnilni material.</t>
  </si>
  <si>
    <t>s hidravlično postajo R-TPO (reg. ventilom, črpalko, zapornimi ventili..)</t>
  </si>
  <si>
    <t>IMP KLIMA</t>
  </si>
  <si>
    <t>PREZRAČEVALNI VENTILI</t>
  </si>
  <si>
    <t>PREZRAČEVALNA REŠETKA</t>
  </si>
  <si>
    <t xml:space="preserve">tip AR-4P </t>
  </si>
  <si>
    <t>nosilni okvir in protiokvir</t>
  </si>
  <si>
    <t>Ø125</t>
  </si>
  <si>
    <t>Ø150</t>
  </si>
  <si>
    <t>Ø315</t>
  </si>
  <si>
    <t>IZOLACIJA ZRAČNIH KANALOV</t>
  </si>
  <si>
    <t>okrogle oblike iz pocinkane pločevine, izdelani po DIN 24190 in 24194, vključno s fazonskimi kosi, nastavitvenimi loputami, obešali ter tesnilnim in montažnim materialom.</t>
  </si>
  <si>
    <t>ZRAČNI KANALI - SPIRO</t>
  </si>
  <si>
    <t>MONTAŽA</t>
  </si>
  <si>
    <t>RAZDELILEC-PODOMETNI</t>
  </si>
  <si>
    <t>OMARICA ZA RAZDELILCE - PODOMETNA</t>
  </si>
  <si>
    <t>izdelana iz pocinkane pločevine, nastavljiva po globini in po višini</t>
  </si>
  <si>
    <t>100 % difuzijsko tesne sestavljene iz PE-RT, veznega sloja ter vzdolžno prekrivno varjene aluminijaste folije s certifikatom DVGW, z debelino izolacije 9 mm iz polietilenske pene z zaprto celično strukturo</t>
  </si>
  <si>
    <t>REKAPITULACIJA</t>
  </si>
  <si>
    <t>Ø  75</t>
  </si>
  <si>
    <t>stoječa enoročna mešalna baterija Ø15 z fleksibilnima veznima cevkama in kotnima ventiloma s filtrom Ø15</t>
  </si>
  <si>
    <t>iz brušenega stekla, komplet z drobnim pritrdilnim materialom za montažo na zid</t>
  </si>
  <si>
    <t>kromirano, komplet s pritrdilnim materialom</t>
  </si>
  <si>
    <t>iz kromiranega ohišja komplet s pritrdilnim materialom</t>
  </si>
  <si>
    <t xml:space="preserve">kromirano, obojestransko vpeto s pritrdilnim materialom </t>
  </si>
  <si>
    <t>školjka iz sanitarnega porcelana vel. 510 x 445 mm</t>
  </si>
  <si>
    <t>talna z vertikalnim odtokom, sestoječa iz:</t>
  </si>
  <si>
    <t>kotni ventil s filtrom Ø15 mm</t>
  </si>
  <si>
    <t>POLNILNO-PRAZNILNA PIPA</t>
  </si>
  <si>
    <t>izdelan iz medenine z navojnimi priključki za PN16 za hladno vodo, vključno s tesnilnim materialom.</t>
  </si>
  <si>
    <t>pritrdilni, vijačni in tesnilni material.</t>
  </si>
  <si>
    <t>CEVOVOD</t>
  </si>
  <si>
    <t>d25</t>
  </si>
  <si>
    <t xml:space="preserve">IZVEDBA PRIKLOPA </t>
  </si>
  <si>
    <t>izdelava priklopa na primarrni vodovod, z navrtnim zasunom d32 primernim za duktilne litine ter potrebnimi fazonskimi kosi</t>
  </si>
  <si>
    <t>d32</t>
  </si>
  <si>
    <t>hladne pitne sanitarne vode PE d50</t>
  </si>
  <si>
    <t>DN25</t>
  </si>
  <si>
    <t>visoke gostote PE-100 SDR11 za PN 16 bar, Cevi so izdelane v skladu standardom SIST ISO 4427 ter SIST EN 12201 skupaj z dodatkom za razrez</t>
  </si>
  <si>
    <t>PREHODNI KOS - SPOJKA</t>
  </si>
  <si>
    <t>d32/DN25</t>
  </si>
  <si>
    <t>1''-3/4''</t>
  </si>
  <si>
    <t>1''-1/2''</t>
  </si>
  <si>
    <t>Dobava in montaža s holendri, spojnim in tesnilnim materialom po zahtevah upravljalca vodovoda</t>
  </si>
  <si>
    <t>Nazivni premer: DN20</t>
  </si>
  <si>
    <t>Nazivni pretok: 2,5 m3/h</t>
  </si>
  <si>
    <t>Maks. pretok: 5 m3/h</t>
  </si>
  <si>
    <t>REDUKCIJE, FITINGI</t>
  </si>
  <si>
    <t>za vodo, PN16, ohišje iz prešane medenine</t>
  </si>
  <si>
    <t>DN25-z izpustom</t>
  </si>
  <si>
    <t xml:space="preserve"> 5.1</t>
  </si>
  <si>
    <t xml:space="preserve"> 5.2</t>
  </si>
  <si>
    <t xml:space="preserve"> 5.3</t>
  </si>
  <si>
    <t xml:space="preserve"> 5.4</t>
  </si>
  <si>
    <t xml:space="preserve"> 5.5</t>
  </si>
  <si>
    <t xml:space="preserve"> 5.6</t>
  </si>
  <si>
    <t xml:space="preserve"> 5.7</t>
  </si>
  <si>
    <t>GASILNI APARATI</t>
  </si>
  <si>
    <t>T-spojka d32</t>
  </si>
  <si>
    <t>TLAČNI BOJLER</t>
  </si>
  <si>
    <t>električni tlačni bojler, podpultna izvedba, možnostjo poljubne nastavitve teperature do 75 °C, komplet z varnodtnim ventilom</t>
  </si>
  <si>
    <t>z držalom za metlico, fiksna montaža</t>
  </si>
  <si>
    <t>npr.: Dolomite</t>
  </si>
  <si>
    <t>za podometno montažo, senzor v krmilni napravi</t>
  </si>
  <si>
    <t>npr.: Dolomite Badia</t>
  </si>
  <si>
    <t>skritega dotoka in odtoka vode, komplet z ventili in povezovalnim materialom</t>
  </si>
  <si>
    <t>PODOMETNI ZAPORNI VENTIL</t>
  </si>
  <si>
    <t>zunanjega vodovoda s tlakom p=12 bar z izdelavo zapisnika ter ob prisotnosti nadzornega organa</t>
  </si>
  <si>
    <t>ProVENT</t>
  </si>
  <si>
    <t>DOVODNI DIFUZORJI</t>
  </si>
  <si>
    <t>ODVODNI DIFUZORJI</t>
  </si>
  <si>
    <t>KD-1A/A/V/M vel. 6</t>
  </si>
  <si>
    <t>OD-9 /Z/V/M/ vel. 500</t>
  </si>
  <si>
    <t>vodni grelnik Q=16 kW</t>
  </si>
  <si>
    <t>qdo=4200 m3/h, dp=350 Pa</t>
  </si>
  <si>
    <t>qod=4200 m3/h, dp=345 Pa</t>
  </si>
  <si>
    <t>Pel=4500 W, U=3f/400V/50 Hz</t>
  </si>
  <si>
    <t>ProVENT Duplex-K 6000</t>
  </si>
  <si>
    <t>talna montaža, izvedba 41</t>
  </si>
  <si>
    <t xml:space="preserve">zaporne žaluzije za zrak </t>
  </si>
  <si>
    <t>tip: DZ-1, d=100,  500x400x1000</t>
  </si>
  <si>
    <t>tip: DZ-1, d=100,  500x250x1000</t>
  </si>
  <si>
    <t>AZR-4 600x400</t>
  </si>
  <si>
    <t>AZR-4 500x400</t>
  </si>
  <si>
    <t>PV-1 Ø125</t>
  </si>
  <si>
    <t>za odvod zraka skupaj s spojnim delom za montažo na kanal, izdelan iz pločevine, sestavljen iz ohišja, sedeža ventila in pomičnega krožnika</t>
  </si>
  <si>
    <t>Tip: KVKE 125</t>
  </si>
  <si>
    <t>q=195 m3/h, dp=200 Pa</t>
  </si>
  <si>
    <t>N=72 W, U=230 V</t>
  </si>
  <si>
    <t>elastični priključek Ø 125 - 2x</t>
  </si>
  <si>
    <t>protipovratna loputa RSK 125</t>
  </si>
  <si>
    <t>Tip: KVKE 1160</t>
  </si>
  <si>
    <t>q=270 m3/h, dp=200 Pa</t>
  </si>
  <si>
    <t>N=97 W, U=230 V</t>
  </si>
  <si>
    <t>elastični priključek Ø 160 - 2x</t>
  </si>
  <si>
    <t>protipovratna loputa RSK 1160</t>
  </si>
  <si>
    <t>dim.: 425x325</t>
  </si>
  <si>
    <t>za odvod zraka iz dvorane, s fiksnim difuzijskim obročom, vijačna pritrditev po obodu, penastim tesnilom. Difuzorji so komplet s komoro, regulacijsko loputo, priključek z vrha ter ustrezno pobarvani v skladu z notranjo opremo dvorane oz. stropom.</t>
  </si>
  <si>
    <t>Ø250</t>
  </si>
  <si>
    <t>toplotno in zvočno izolirane, okrogle, za povezavo zračnih kanalov in distribucijskih elementov</t>
  </si>
  <si>
    <t>izdelana iz vlečenih aluminijastih profilov in galvansko zaščitena za zajem svežega in odvod zavrženega zraka, komplet s spojnim in pritrdilnim materialom za montažo</t>
  </si>
  <si>
    <t>za dovod zraka v dvorano, z nastavljivo razporeditvijo usmernikov, možnost regulacije v priključku, penastim tesnilom. Difuzorji so komplet s komoro, regulacijsko loputo, priključek z vrha ter ustrezno pobarvani v skladu z notranjo opremo dvorane oz. stropom. Oblika maske mora biti prilagojena stropu ter jo izbere investitor/arhitekt.</t>
  </si>
  <si>
    <t>Toplotna izolacija dovodnih in odvodnih prezračevalnih kanalov dvorane s samougasljivo in parozaporno izolacijo debeline d=19 mm, požarna odpornost C-s3 po SIST EN 13501-1</t>
  </si>
  <si>
    <t>pravokotne oblike iz pocinkane pločevine, izdelani po DIN 24190 in 24194, vključno s fazonskimi kosi, nastavnimi deli, nastavitvenimi loputami, obešali ter tesnilnim in montažnim materialom.</t>
  </si>
  <si>
    <t>Ø160</t>
  </si>
  <si>
    <t>NASTAVITEV PREZRAČEVALNIH KOLIČIN</t>
  </si>
  <si>
    <t>na posameznih distribucijskih elementih vključno z izdelavo zapisnika pooblaščenih izvajalcev</t>
  </si>
  <si>
    <t>z vso opremo (servopogoni, regulacijsko omarico, krmilnim panelom, sobnim korektorjem, ventili, temp. senzorji…), z električnim ožičenjem klimata in zagonom pooblaščenega serviserja.</t>
  </si>
  <si>
    <t>dvoplaščna, izdelana iz pihanega material HDPE, dimenzij 780 x 980 x 1960 z visoko stabilnostjo in protipožarno zaščito, komplet z atesti in certifikati</t>
  </si>
  <si>
    <t>V = 1000 l</t>
  </si>
  <si>
    <t>osnovni pribor ANK, ki zajema odvzemno armaturo, priključne dele , montažni ključ, merilnik nivoja polnjenja, navodila za transport in montažo</t>
  </si>
  <si>
    <t>s hladno vodo p=12 bar, komplet z izdelavo zapisnika ter ob prisotnosti nadzornega organa.</t>
  </si>
  <si>
    <t>Q= 33 kW</t>
  </si>
  <si>
    <t>fi 130</t>
  </si>
  <si>
    <t>membranskega tipa, izdelane skladno z DIN 4807-3</t>
  </si>
  <si>
    <t>nastavljen na 3,0 bar nadtlaka s tesnilnim materialom</t>
  </si>
  <si>
    <t>ODZRAČEVALNI LONEC</t>
  </si>
  <si>
    <t>za toplo vodo t=70 °C,PN 6, z notranjim navojem,ročico, vključno spojni in tesnilni material.</t>
  </si>
  <si>
    <t>Volumna 2 l, izdelan iz jeklene cevi DN100 z zaporno pipo in podaljšnimi cevovodi za možnost izpusta zraka</t>
  </si>
  <si>
    <t>s kazalcem, merilni element bimetal, potopna cev aksialna, iz nerjavnega jekla, premer okova 80 mm, merilno območje t= 0-120°</t>
  </si>
  <si>
    <t>vzmetni cevni, okrov in nosilni obroč iz nerjavnega jekla, premera 80 mm, priključek od zadaj</t>
  </si>
  <si>
    <t>POLNILNO PRAZNILNA PIPA</t>
  </si>
  <si>
    <t>DN 10</t>
  </si>
  <si>
    <t xml:space="preserve">16 x 2 </t>
  </si>
  <si>
    <t>14 x 2</t>
  </si>
  <si>
    <t>22 VK 900/1200</t>
  </si>
  <si>
    <t>22 VK 900/600</t>
  </si>
  <si>
    <t>22 VK 900/800</t>
  </si>
  <si>
    <t>Jekleni maks. delovna temperatura 110°C, maks. delovni nadtlak 6 bar, radiatorji so  zaščiteni s polietilensko folijo ter končno pleskani z belo barvo. Radiatorji imajo spodnji priključek, komplet z termostatskimi ventili za dvocevni sistem, euro spojkami, konzolami za montažo ter odzračevalnimi pipicami.</t>
  </si>
  <si>
    <t>Jekleni maks. delovna temperatura 110°C, maks. delovni nadtlak 6 bar, radiatorji so  zaščiteni s polietilensko folijo ter končno pleskani z belo barvo. Radiatorji imajo KLASIČEN priključek, komplet z termostatskimi ventili za dvocevni sistem, konzolami za montažo ter odzračevalnimi pipicami.</t>
  </si>
  <si>
    <t xml:space="preserve"> 22-900/1600</t>
  </si>
  <si>
    <t xml:space="preserve"> 22-900/800</t>
  </si>
  <si>
    <t>montaža radiatorjev, raznos in postavitev</t>
  </si>
  <si>
    <t>predsestavljen razdelilec za distribucijo ogrevalne vode na radiatorje, izdelan iz medenine, s priključno matico 1", z odzračevalnimi pipicami ter zapornimi ventili na dovodu in povratku ter euro spojkami za spajanje večplastnih cevi.</t>
  </si>
  <si>
    <t>dvodelne, plastične za cev:</t>
  </si>
  <si>
    <t>DN10</t>
  </si>
  <si>
    <t>16 x 2</t>
  </si>
  <si>
    <t>tesnjenja cevovoda z vodo, preizkusni tlak =1,3x kratni delovni tlak, vključno s čepi in priključki z izdelavo zapisnika ob pristojnosti nadzornega organa</t>
  </si>
  <si>
    <t>Ø  32 (odtok kondenza klimata)</t>
  </si>
  <si>
    <t>cevi mrzle in tople vode komplet z zapisnikom in potrdilom odgovorne inštitucije</t>
  </si>
  <si>
    <t>v kotlovnici vključno s spojnim in tesnilnim materialom</t>
  </si>
  <si>
    <t>POŽARNI PREZRAČEVALNI VENTILI</t>
  </si>
  <si>
    <t>Požarni ventil za dovod in odvod zraka za prezračevanje kotlovnice, izdelan iz jeklenega okvirja z ognjevarno oblogo, požarne odpornosti 90 min, z vgrajenim talilnim vložkom in zaporno vzmetjo, z vsem montažnim materialom in montažo na v steno. Postavka vključuje tudi zaščitno mrežico na drugi strani.</t>
  </si>
  <si>
    <t>PPV-2 Ø160</t>
  </si>
  <si>
    <t xml:space="preserve">na prah (S-6) z ustreznimi certifikati in označitvami skladno z zasnovo požarne varnosti </t>
  </si>
  <si>
    <t>post.</t>
  </si>
  <si>
    <t>opis postavke</t>
  </si>
  <si>
    <t>enota</t>
  </si>
  <si>
    <t>količina</t>
  </si>
  <si>
    <t>cena</t>
  </si>
  <si>
    <t>vrednost</t>
  </si>
  <si>
    <t>V=10 l; P=2 kW</t>
  </si>
  <si>
    <t>Razdelilnik oz. zbiralnik, opremljen s priključki po shemi kotlarne DN80</t>
  </si>
  <si>
    <t>Uponor širina 680 mm (20.020.904)</t>
  </si>
  <si>
    <t xml:space="preserve">vrednost brez DDV </t>
  </si>
  <si>
    <t>22% DDV</t>
  </si>
  <si>
    <t>skupaj z DDV</t>
  </si>
  <si>
    <t>A.</t>
  </si>
  <si>
    <t>5.0</t>
  </si>
  <si>
    <t>4.0</t>
  </si>
  <si>
    <t>3.0</t>
  </si>
  <si>
    <t>2.0</t>
  </si>
  <si>
    <t>1.0</t>
  </si>
  <si>
    <t>SKUPAJ</t>
  </si>
  <si>
    <t>KULTURNI DOM V LIGU</t>
  </si>
  <si>
    <t>OPERACIJA:</t>
  </si>
  <si>
    <t>NAROČNIK:</t>
  </si>
  <si>
    <t>OBČINA KANAL, Trg svobode 23, 5213 Kanal</t>
  </si>
  <si>
    <t>SVETILKE</t>
  </si>
  <si>
    <t>Svetilke komplet z veznim, pritrdilnim materialom, montažo in priklopom!</t>
  </si>
  <si>
    <t>Nadgradna stropna svetilka INTRA  5621, 230 V, IP44, do 100 W</t>
  </si>
  <si>
    <t>( skladišče, kurilnica,..... )</t>
  </si>
  <si>
    <t>Vgradna stropna svetilka 60×60 INTRA VIRGO TC-L 2G11 EB, 230 V, IP20, 2×55 W</t>
  </si>
  <si>
    <t>( dvorana)</t>
  </si>
  <si>
    <t>Vgradna stropna svetilka 60x60 INTRA 106 OP TC-L 2G11 EB, 230V, IP20, 4×18 W</t>
  </si>
  <si>
    <t>(predprostor s stopniščem,... )</t>
  </si>
  <si>
    <t>Nadgradna stropna svetilka 60x60 INTRA 216 OP T26 G13 EB, 230V, IP20, 4×18 W</t>
  </si>
  <si>
    <t>( dvorana na odru, garderoba,... )</t>
  </si>
  <si>
    <t>Vgradna stropna svetilka okrogla, INTRA NITOR RV - 0L 2×13 W EB TC-DE G24q-3, 230 V, IP20</t>
  </si>
  <si>
    <t>( dvorana, sanitarije, avla, ... )</t>
  </si>
  <si>
    <t>Nadgradna stenska svetilka INTRA  5650, 230 V, IP44, do 100 W</t>
  </si>
  <si>
    <t>( stopnišče zadaj pri kurilnici,v zaodrju...)</t>
  </si>
  <si>
    <t xml:space="preserve">LED trak 18 W/1m </t>
  </si>
  <si>
    <t>( dekorativni strop v dvorani...)</t>
  </si>
  <si>
    <t>Tri kanalni krmilnik za LED trak 18 W</t>
  </si>
  <si>
    <t>Nadgradna svetilka INTRA MINUS C S2C 1×14 W T16 G5 EB anodised</t>
  </si>
  <si>
    <t>(Sanitarije, garderoba nad ljakom...)</t>
  </si>
  <si>
    <t>Nadgradna stenska svetilka INTRA WIZARD  WA1 QR111 G53 1×100 W</t>
  </si>
  <si>
    <t>(V garderobi pri mizah...)</t>
  </si>
  <si>
    <t xml:space="preserve">Nadgradna stenska svetilka FAEBER WALL/1 1×18 W IP 65 </t>
  </si>
  <si>
    <t>(Zunaj prd uhodno avlo...)</t>
  </si>
  <si>
    <t>Nadgradna stenska svetilka  FAEBER tokovne tračnice PL 135.3×50 W, IP 40 (bele barve)</t>
  </si>
  <si>
    <t>(stena v avli...)</t>
  </si>
  <si>
    <t>Vgradna stenska svetilka   INTRA ALICE TC-D G24d-3 MB 1×18 W</t>
  </si>
  <si>
    <t>(v zunanjem zidu...)</t>
  </si>
  <si>
    <t>Svetilka varnostne razsvetljave MENVIER STAR 11 W, 1h</t>
  </si>
  <si>
    <t>(po celotnem objektu...)</t>
  </si>
  <si>
    <t>SKUPAJ SVETILKE</t>
  </si>
  <si>
    <t>B.</t>
  </si>
  <si>
    <t>STIKALA</t>
  </si>
  <si>
    <t>Podometna stikala, 10/16 A, komplet z negorljivo instalacijsko dozo,</t>
  </si>
  <si>
    <t xml:space="preserve">drobnim, veznim in montažnim materialom, komplet </t>
  </si>
  <si>
    <t>enopolno</t>
  </si>
  <si>
    <t>menjalno</t>
  </si>
  <si>
    <t>enopolno z lučko</t>
  </si>
  <si>
    <t>Tipkalo z lučko</t>
  </si>
  <si>
    <t>Tipkalo gor dol</t>
  </si>
  <si>
    <t>Sobni termostat</t>
  </si>
  <si>
    <t>IR senzor</t>
  </si>
  <si>
    <t>SKUPAJ STIKALA</t>
  </si>
  <si>
    <t>C.</t>
  </si>
  <si>
    <t>VTIČNICE IN FIKSNI PRIKLJUČKI</t>
  </si>
  <si>
    <t>Vtičnice podometne, komplet z negorljivo instalacijsko dozo</t>
  </si>
  <si>
    <t>in pritrdilnim materialom, komplet:</t>
  </si>
  <si>
    <t>16 A, 250 V, 50 Hz, ( P+N+Pe)</t>
  </si>
  <si>
    <t>Vtičnice podometne s pokrovom, komplet z negorljivo instalacijsko dozo</t>
  </si>
  <si>
    <t xml:space="preserve">Fiksni priključki, 230 V, 16 A, p/o - n/o, komplet z </t>
  </si>
  <si>
    <t xml:space="preserve">dozo in pritrdilnim in montažnim materialom, 1f, </t>
  </si>
  <si>
    <t xml:space="preserve">Fiksni priključki, 400 V, 16 A, p/o - n/o, komplet z </t>
  </si>
  <si>
    <t xml:space="preserve">dozo in pritrdilnim in montažnim materialom, 3f, </t>
  </si>
  <si>
    <t>SKUPAJ VTIČNICE IN FIKSNI PRIKLJUČKI</t>
  </si>
  <si>
    <t>D.</t>
  </si>
  <si>
    <t>VODOVNI MATERIAL</t>
  </si>
  <si>
    <t>Kabel uvlečen v instalacijske zaščitne cevi</t>
  </si>
  <si>
    <t>NYM 2×1,5 mm²</t>
  </si>
  <si>
    <t>NYM-J 3×1,5 mm²</t>
  </si>
  <si>
    <t>NYM-J 4×1,5 mm²</t>
  </si>
  <si>
    <t>NYM-J 3×2,5 mm²</t>
  </si>
  <si>
    <t>NYM-J 5×2,5 mm²</t>
  </si>
  <si>
    <t>H07V-K 6 mm²</t>
  </si>
  <si>
    <t>H07V-K 10 mm²</t>
  </si>
  <si>
    <t>H07V-K 16 mm²</t>
  </si>
  <si>
    <t xml:space="preserve">Doza za izenačitev potencialov DIP ( kot tip PS49 ), </t>
  </si>
  <si>
    <t>komplet z zbiralko, drobnim in veznim materialom</t>
  </si>
  <si>
    <t xml:space="preserve">Doza za izenačitev potencialov GIP ( kot tip PS49 ), </t>
  </si>
  <si>
    <t>Nadometni instalacijski kanal</t>
  </si>
  <si>
    <t>Dim.: 17×17 mm</t>
  </si>
  <si>
    <t>Dim.: 30×20 mm</t>
  </si>
  <si>
    <t>Instalacijske cevi, komplet s spojnim in pritrdilnim materialom</t>
  </si>
  <si>
    <t>I.C. Ø16-23 mm</t>
  </si>
  <si>
    <t>RBT Ø 29 mm</t>
  </si>
  <si>
    <t>PN Ø13 mm</t>
  </si>
  <si>
    <t>PN Ø16 mm</t>
  </si>
  <si>
    <t xml:space="preserve">Sodelovanje pri zagonu strojnih instalacij </t>
  </si>
  <si>
    <t>in tehnoloških porabnikov, ocena</t>
  </si>
  <si>
    <t>ur</t>
  </si>
  <si>
    <t xml:space="preserve">Priklop elementov avtomatike, </t>
  </si>
  <si>
    <t>komplet z funkcijskim preverjanjem delovanja</t>
  </si>
  <si>
    <t>Dobava in montaža temeljnega ozemljila - pocinkani valjanec FeZn 25×4 mm</t>
  </si>
  <si>
    <t>SKUPAJ VODOVNI MATERIAL</t>
  </si>
  <si>
    <t>E.</t>
  </si>
  <si>
    <t>STIKALNI BLOKI</t>
  </si>
  <si>
    <t xml:space="preserve">Btichino E55/120I za vgradnjo min. 120 elementov: komplet z vgrajeno opremo, in povnimi vrati: </t>
  </si>
  <si>
    <t>Bremenski ločilnik, kot SV 340/3p</t>
  </si>
  <si>
    <t>Prenapetostni odvodnik, kot PROTEC B</t>
  </si>
  <si>
    <t>FID 40 A/0,3 A</t>
  </si>
  <si>
    <t>C 16 A, 1p</t>
  </si>
  <si>
    <t>C 10 A, 1p</t>
  </si>
  <si>
    <t>C 6 A, 1p</t>
  </si>
  <si>
    <t>C 16 A, 3p</t>
  </si>
  <si>
    <t>C 20 A, 3p</t>
  </si>
  <si>
    <t>C 10 A, 3p</t>
  </si>
  <si>
    <t>kontaktor 230 V, 16 A (ventilacija sanitarije)</t>
  </si>
  <si>
    <t>kontaktor 400 V, 20 A (ventilacija dvorana)</t>
  </si>
  <si>
    <t>Časovni rele za vklop ventilacije (dvorana, sanitarije, garderoba)</t>
  </si>
  <si>
    <t>v skladu z zahtevami pristojne elektro službe, komplet z vgrajeno opremo:</t>
  </si>
  <si>
    <t>Trifazni števec delovne energije 5-85 A z dajalnikom impulzov (Landis Gyr s prigrajenim tarifnim odklopnikom)</t>
  </si>
  <si>
    <t>Varovalno podnožje, EFEN 100/3p</t>
  </si>
  <si>
    <t>Nožaste varovalke NHA 00 35 A</t>
  </si>
  <si>
    <t>Prenapetostni odvodnik: kot PROTEC tip:A</t>
  </si>
  <si>
    <t>SKUPAJ STIKALNI BLOKI</t>
  </si>
  <si>
    <t>F.</t>
  </si>
  <si>
    <t>Pocinkani valjanec Fe Zn 25×4 mm</t>
  </si>
  <si>
    <t>Strelovodna žica  Rf Ø8 mm</t>
  </si>
  <si>
    <t>Merilne, križne sponke 60×60 mm</t>
  </si>
  <si>
    <t>Spojka RF-RF (za spajanje)</t>
  </si>
  <si>
    <t>Slemenski nosilci za RF žico</t>
  </si>
  <si>
    <t>Strešni nosilci za RF žico</t>
  </si>
  <si>
    <t>Zidni nosilci za RF žico</t>
  </si>
  <si>
    <t xml:space="preserve">Žlebne sponke </t>
  </si>
  <si>
    <t>Mehanska zaščita odvodov (L=1,8 m)</t>
  </si>
  <si>
    <t>MERITVE ELEKTRIČNE INSTALACIJE</t>
  </si>
  <si>
    <t>SPUŠČANJE V POGON</t>
  </si>
  <si>
    <t>TRANSPORTNI STROŠKI</t>
  </si>
  <si>
    <t>DROBNI MATERIAL</t>
  </si>
  <si>
    <t>IZDELAVA CERTIFIKATOV POOBLAŠČENIH ORGANIZACIJ</t>
  </si>
  <si>
    <t>REKAPITULACIJA ZUNANJI VODOVOD</t>
  </si>
  <si>
    <t>REKAPITULACIJA NOTRANJI VODOVOD</t>
  </si>
  <si>
    <t>REKAPITULACIJA OGREVANJE</t>
  </si>
  <si>
    <t>REKAPITULACIJA PREZRAČEVANJE</t>
  </si>
  <si>
    <t>REKAPITULACIJA SKLADIŠČENJE IN INSTALACIJA EL OLJA</t>
  </si>
  <si>
    <t>ELEKTRO INSTALACIJA</t>
  </si>
  <si>
    <t>REKAPITULACIJA ELEKTRO INSTALACIJA</t>
  </si>
  <si>
    <t>GRADBENO OBRTNIŠKA DELA</t>
  </si>
  <si>
    <t>GRADBENA DELA</t>
  </si>
  <si>
    <t>I.</t>
  </si>
  <si>
    <t>RUŠITVENA DELA</t>
  </si>
  <si>
    <t>1.</t>
  </si>
  <si>
    <t xml:space="preserve">Odstranitev lesenega stavnega pohištva s spravilom materiala na </t>
  </si>
  <si>
    <t>gradbiščni deponiji:</t>
  </si>
  <si>
    <t>kd</t>
  </si>
  <si>
    <t xml:space="preserve"> - okna do 2m2</t>
  </si>
  <si>
    <t xml:space="preserve"> - okna nad 2m2</t>
  </si>
  <si>
    <t xml:space="preserve"> - vrata do 2m2</t>
  </si>
  <si>
    <t xml:space="preserve"> - vrata nad 2m2</t>
  </si>
  <si>
    <t>2.</t>
  </si>
  <si>
    <t xml:space="preserve">Odstranitev obstoječega armstrong stropa, kompletno s ploščami, </t>
  </si>
  <si>
    <t>svetili in podkonstrukcijo ter s spravilom na gradbi. deponiji</t>
  </si>
  <si>
    <t xml:space="preserve"> (prizidek + dvorana)</t>
  </si>
  <si>
    <t>3.</t>
  </si>
  <si>
    <t xml:space="preserve">Odstranitev kompletne strehe: strešni žlebovi, kritina (valovita pločevina), </t>
  </si>
  <si>
    <t>lesene letve, lesen pod ter lesena strešna konstrukcija (špiravci in lege)</t>
  </si>
  <si>
    <t>s spravilom materiala na gradbiščni deponiji</t>
  </si>
  <si>
    <t>4.</t>
  </si>
  <si>
    <t>Rušenje nosilnih opečnih zidov v celoti</t>
  </si>
  <si>
    <t>z nakladanjem ruševin direktno na prevozno sredstvo</t>
  </si>
  <si>
    <t>m3</t>
  </si>
  <si>
    <t>5.</t>
  </si>
  <si>
    <t>Rušenje opečnih predelnih sten v celoti</t>
  </si>
  <si>
    <t>6.</t>
  </si>
  <si>
    <t>Odstranite oz. izkop betonskega tlaka in betonskih temeljev prizidka</t>
  </si>
  <si>
    <t>7.</t>
  </si>
  <si>
    <t>Odstranite oz. izkop betonskega tlaka zunanjega predprostora</t>
  </si>
  <si>
    <t>in dotrajanega betonskega opornega zidu</t>
  </si>
  <si>
    <t>8.</t>
  </si>
  <si>
    <t xml:space="preserve">Rušenje armiranobetonskih konstrukcij - </t>
  </si>
  <si>
    <t>prilagoditev obsto. podpo. zidu po višini</t>
  </si>
  <si>
    <t>9.</t>
  </si>
  <si>
    <t>Odstranitev zidanega z dimničnimi tuljavami ob zidu</t>
  </si>
  <si>
    <t>s spravilom materiala na gradbiščno deponijo</t>
  </si>
  <si>
    <t>10.</t>
  </si>
  <si>
    <t>Povečanje okenskih oz. vratnih odprtin s pravilnim obsekovanjem</t>
  </si>
  <si>
    <t>stranic ter s spravilom materiala na gradbiščni deponiji</t>
  </si>
  <si>
    <t xml:space="preserve"> v kamnitem zidu</t>
  </si>
  <si>
    <t xml:space="preserve"> v opečnem zidu</t>
  </si>
  <si>
    <t>11.</t>
  </si>
  <si>
    <t>Izvedba novega preboja v opečnem zidu s pravilnim obsekovanjem</t>
  </si>
  <si>
    <t>12.</t>
  </si>
  <si>
    <t>Odstranitev notranjih stenskih ometov</t>
  </si>
  <si>
    <t>13.</t>
  </si>
  <si>
    <t xml:space="preserve">Odstranitev pvc tlaka in estriha v celoti  deb. cca 5cm </t>
  </si>
  <si>
    <t>14.</t>
  </si>
  <si>
    <t>Odstranitev betonskega tlaka deb. cca 10cm na terenu v objektu</t>
  </si>
  <si>
    <t>15.</t>
  </si>
  <si>
    <t>Sekanje utora  15x20cm v kamnitem zidu</t>
  </si>
  <si>
    <t>za ležiščenove plošče - vhodni podest v shrambo</t>
  </si>
  <si>
    <t>m1</t>
  </si>
  <si>
    <t>16.</t>
  </si>
  <si>
    <t xml:space="preserve">Sprotni odvoz odvečnega materiala, ki nastane ob rušenju </t>
  </si>
  <si>
    <t>prizidka na občinsko deponijo gradbe. materiala, razdalja 25km</t>
  </si>
  <si>
    <t>cca</t>
  </si>
  <si>
    <t>17.</t>
  </si>
  <si>
    <t>Nakladanje in prevoz odpadnega materiala z gradbi. deponije</t>
  </si>
  <si>
    <t>na občinsko deponijo gradbe. materiala, razdalja 25km</t>
  </si>
  <si>
    <t>RUŠITVENA DELA SKUPAJ</t>
  </si>
  <si>
    <t>II.</t>
  </si>
  <si>
    <t>ZEMELJSKA   DELA</t>
  </si>
  <si>
    <t>Strojni izkop tarena ob obstoječem podpornem zidu</t>
  </si>
  <si>
    <t>zemljina III.ktg., s sprotnim nalaganjem na prevozno sredstvo</t>
  </si>
  <si>
    <t>Zasip za podpornim zidom delno z materialom od izkopa</t>
  </si>
  <si>
    <t>delno z drenažnim materialom</t>
  </si>
  <si>
    <t>Strojni izkop jarka za temelje v terenu III. ktg</t>
  </si>
  <si>
    <t>s sprotnim nalaganjem na prevozno sredstvo</t>
  </si>
  <si>
    <t>Planiranje in utrjevanje terena med temelji in ob objektu</t>
  </si>
  <si>
    <t>Dobava in vgrajevanje tampona pod talno ploščo, v sloju cca 20cm.</t>
  </si>
  <si>
    <t>(v in ob objektu)</t>
  </si>
  <si>
    <t>Odvoz odvečnega materiala od izkopa,</t>
  </si>
  <si>
    <t>SKUPAJ ZEMELJSKA DELA</t>
  </si>
  <si>
    <t>III.</t>
  </si>
  <si>
    <t>BETONSKA DELA</t>
  </si>
  <si>
    <t>Dobava in vgrajevanje betona C20/25</t>
  </si>
  <si>
    <t xml:space="preserve"> </t>
  </si>
  <si>
    <t xml:space="preserve">konstrukcija preseka nad 0,30 m3/m1  </t>
  </si>
  <si>
    <t xml:space="preserve"> (temelji podpor.zidu)</t>
  </si>
  <si>
    <t xml:space="preserve">Dobava in vgrajevanje betona C25/30, neometana konstrukcija </t>
  </si>
  <si>
    <t>preseka od 0,12 do 0,20 m3/m2-m1</t>
  </si>
  <si>
    <t xml:space="preserve"> (podporni zid)</t>
  </si>
  <si>
    <t>Dobava in vgrajevanje betona C10/15 preseka 0,08 do</t>
  </si>
  <si>
    <t xml:space="preserve">0,12m3/m2-m1  </t>
  </si>
  <si>
    <t xml:space="preserve"> (podložni betoni pod temelji)</t>
  </si>
  <si>
    <t xml:space="preserve">   </t>
  </si>
  <si>
    <t xml:space="preserve">Dobava in vgrajevanje betona C20/25 preseka  </t>
  </si>
  <si>
    <t xml:space="preserve">od 0,2 0 do 0,30 m3/m1  </t>
  </si>
  <si>
    <t xml:space="preserve"> (temelji + nastavki dozidave)</t>
  </si>
  <si>
    <t xml:space="preserve">konstrukcija preseka 0,08 do 0,12m3/m2-m1 </t>
  </si>
  <si>
    <t xml:space="preserve"> (talna plošča v objektu)</t>
  </si>
  <si>
    <t xml:space="preserve"> (beton. tlak za objektom in vhod.ploščad)</t>
  </si>
  <si>
    <t>Dobava in vgrajevanje betona C25/30</t>
  </si>
  <si>
    <t>konstrukcija preseka  0,12 - 0,20 m3/m2-m1</t>
  </si>
  <si>
    <t xml:space="preserve"> (nadvišanje obst.podpo.zidu)</t>
  </si>
  <si>
    <t xml:space="preserve"> (stropna plošča)</t>
  </si>
  <si>
    <t>Dobava in vgrajevanje betona C25/30 preseka do 0,12m3/m1</t>
  </si>
  <si>
    <t xml:space="preserve"> vert.vezi, stebri</t>
  </si>
  <si>
    <t xml:space="preserve"> preklade, nosilci</t>
  </si>
  <si>
    <t xml:space="preserve"> stopnice notranje in ob kurilnici</t>
  </si>
  <si>
    <t xml:space="preserve"> stopnice zunanje ob podp.zidu</t>
  </si>
  <si>
    <t>Dobava in vgrajevanje armature S400 do fi 12 mm</t>
  </si>
  <si>
    <t>Dobava in vgrajevanje armature S400 nad fi 12 mm</t>
  </si>
  <si>
    <t>Dobava in vgrajevanje armaturnih mrež S500</t>
  </si>
  <si>
    <t>teže do 3 kg/m2</t>
  </si>
  <si>
    <t>Izvedba sidranja novega nadvišanega dela v obstoječ podporni zid</t>
  </si>
  <si>
    <t>z uvrtanjem lukenj in vgradnjo sider fi14 oz. fi12 z epoksidno lepilo</t>
  </si>
  <si>
    <t>SKUPAJ BETONSKA DELA</t>
  </si>
  <si>
    <t>IV.</t>
  </si>
  <si>
    <t>ZIDARSKA DELA</t>
  </si>
  <si>
    <t>Dobava in zidanje zidov z modularnim blokom M20</t>
  </si>
  <si>
    <t>Komplet z napravo malt in notranjimi prenosi</t>
  </si>
  <si>
    <t>Dobava in zidanje zidov s polovičnim modularnim blokom M20</t>
  </si>
  <si>
    <t xml:space="preserve"> na strehi in ob stopnicah</t>
  </si>
  <si>
    <t>Pozidave v obstoječih vratnih in okenskih odprtinah</t>
  </si>
  <si>
    <t>modularnim blokom, komplet s pomožnimi deli</t>
  </si>
  <si>
    <t>Dobava in zidanje predelnih sten z opečnim votlakom</t>
  </si>
  <si>
    <t>debelina stene 10cm</t>
  </si>
  <si>
    <t>Izdelava preklad nad vrati v  predelnih stenah debeline 10 cm</t>
  </si>
  <si>
    <t xml:space="preserve">Dobava in naprava horizontalne hidroizolacije pod zidovi </t>
  </si>
  <si>
    <t>v sestavi 1x hladni bitum. premaz + 1x varjena bitum lepenka</t>
  </si>
  <si>
    <t>Trakovi širine 50cm</t>
  </si>
  <si>
    <t>Dobava in naprava horizontalne hidroizolacije tlaka v</t>
  </si>
  <si>
    <t>Dobava in naprava vetrikalne hidroizolacije zidov v</t>
  </si>
  <si>
    <t>v sestavi 1x hladni bitum. premaz + 1x varjena bitum lepenka +</t>
  </si>
  <si>
    <t>XPS izolacijske plošče deb. 10cm</t>
  </si>
  <si>
    <t>(na zunanji strani obst. AB zidu)</t>
  </si>
  <si>
    <t xml:space="preserve">Dobava in naprava vetrikalne hidroizolacije zidov </t>
  </si>
  <si>
    <t>z dvakratnim nanosom hidroizola</t>
  </si>
  <si>
    <t>(na notranji strani obst. AB zidu)</t>
  </si>
  <si>
    <t>Dobava in naprava hidroizolacije z dvakratnim premazom hidrizola</t>
  </si>
  <si>
    <t>(stik starega zidu in novega nadvišanja oz. pri naleganju plošče</t>
  </si>
  <si>
    <t>na starem AB zidu)</t>
  </si>
  <si>
    <t xml:space="preserve"> oder</t>
  </si>
  <si>
    <t>Dobava in naprava vetrikalne hidroizolacije opornih zidov s</t>
  </si>
  <si>
    <t>hladnim bitum. premazom in gumbasto folijo</t>
  </si>
  <si>
    <t>Naprava notranjih grobih in finih ometov opečnih sten</t>
  </si>
  <si>
    <t xml:space="preserve">skupaj s cemntnim obrizgom. </t>
  </si>
  <si>
    <t>Komplet z napravo malt in prenosi</t>
  </si>
  <si>
    <t>Krpanje obstoječega stenskega ometa v enaki strukturi</t>
  </si>
  <si>
    <t xml:space="preserve"> ocena</t>
  </si>
  <si>
    <t>s sušilnim ometom na predhodni cem. obrizg</t>
  </si>
  <si>
    <t>Dobava in izdelava plavajočega tlaka v sestavi:</t>
  </si>
  <si>
    <t>toplotna izolacija EPS plošče d=3cm + pvc folij +</t>
  </si>
  <si>
    <t>armiran cementni estrih d=6cm</t>
  </si>
  <si>
    <t xml:space="preserve"> kurilnica</t>
  </si>
  <si>
    <t>toplotna izolacija EPS plošče d=8cm + pvc folij +</t>
  </si>
  <si>
    <t xml:space="preserve"> dozidava</t>
  </si>
  <si>
    <t>18.</t>
  </si>
  <si>
    <t>toplotna izolacija EPS plošče d=10cm + pvc folij +</t>
  </si>
  <si>
    <t>armiran cementni estrih d=9cm</t>
  </si>
  <si>
    <t xml:space="preserve"> dvorana</t>
  </si>
  <si>
    <t>19.</t>
  </si>
  <si>
    <t>Dobava in izdelava cementnega estriha deb.4,5cm</t>
  </si>
  <si>
    <t>SKUPAJ ZIDARSKA DELA</t>
  </si>
  <si>
    <t>V.</t>
  </si>
  <si>
    <t>TESARSKA DELA</t>
  </si>
  <si>
    <t>Opaž temeljev podpornih zidov</t>
  </si>
  <si>
    <t>Dvostranski opaž podpornih AB zidov</t>
  </si>
  <si>
    <t>za neometano konstrukcijo</t>
  </si>
  <si>
    <t>Dvostranski opaž  pasovnih temeljev in temel.nastavkov</t>
  </si>
  <si>
    <t xml:space="preserve">Opaž čelnega zaključka talne plošče, višine 10cm </t>
  </si>
  <si>
    <t>Dvostranski opaž ravnih AB zidov - nadvišanje obst. zida</t>
  </si>
  <si>
    <t xml:space="preserve">Opaž ravnih klasičnih AB plošč, komplet s podpiranjem </t>
  </si>
  <si>
    <t>višine do 3m</t>
  </si>
  <si>
    <t xml:space="preserve">Opaž horizontalnih vezi in čelnih zakl. plošče, </t>
  </si>
  <si>
    <t xml:space="preserve">višine do 25 cm </t>
  </si>
  <si>
    <t>Opaž vertikalnih vezi v stenah.</t>
  </si>
  <si>
    <t>Opaž pravokotnega stebra</t>
  </si>
  <si>
    <t xml:space="preserve">Opaž nosilcev in preklad, komplet s </t>
  </si>
  <si>
    <t>podpiranjem do višine 3m.</t>
  </si>
  <si>
    <t>Opaž enoramnega ravnega stopnišča</t>
  </si>
  <si>
    <t xml:space="preserve"> notranje in ob kurilnici</t>
  </si>
  <si>
    <t xml:space="preserve"> zunanje </t>
  </si>
  <si>
    <t>Dobava in montaža lesenih tramičev 16x18cm</t>
  </si>
  <si>
    <t xml:space="preserve">obešenih pod nosilnimi jeklenimi I profili </t>
  </si>
  <si>
    <t xml:space="preserve">Kompletno s protiinsekticidnim premazom </t>
  </si>
  <si>
    <t>Dobava in izdelava poda iz neskoblanih desk</t>
  </si>
  <si>
    <t>debeline 24mm pritrjenih na lesene tramiče</t>
  </si>
  <si>
    <t xml:space="preserve"> Kompletno s protiinsekticidnim premazom </t>
  </si>
  <si>
    <t>Dobava in kompletna izdelava dograditve odra lesene konstrukcije</t>
  </si>
  <si>
    <t>kompletno po opisu projektanta:</t>
  </si>
  <si>
    <t>Izdelava in montaža dograditve odra v širini 90cm in dolžini 10,30m ter višini 95cm s stopnicami 6x15,8/27cm</t>
  </si>
  <si>
    <t>na obeh vzdolžnih straneh. Konstrukcija odra iz lesenih stebričkov 12/16cm z možnostjo fine nastavitve</t>
  </si>
  <si>
    <t>višine in prečnih leg 12/16cm, ki so med seboj zavetrovani z deskami. Konstrukcija stopnic iz plohov 4/12cm</t>
  </si>
  <si>
    <t>na obeh straneh stopnic. Konstrukcija odra je prekrita z lepljenimi lesnimi ploščami na pero in utor d=20mm</t>
  </si>
  <si>
    <t>(npr. OSB plošče). Tlak odra je izveden iz masivnega lesenega poda iz elementov 10x30cm d=3,5cm na pero</t>
  </si>
  <si>
    <t>na pero in utor (enakega podu na odru), ki so lepljeni na lesne plošče, nastopne ploskve in lica stopnic</t>
  </si>
  <si>
    <t>iz masivnih lesenih lepljenih plošč debeline 3cm (nastopne ploskve) oziroma 2cm (lica). Fasada vzdolžne</t>
  </si>
  <si>
    <t>stranice dograditve odra proti dvorani je izvedena iz vertikalnih furniranih lesnih plošč d=16mm, širine 50cm</t>
  </si>
  <si>
    <t>in višine 91cm, stiki med ploščami so izvedeni na pero in utor, pritrjevala plošč niso vidna. Robni zaključek</t>
  </si>
  <si>
    <t>odra proti dvorani je izveden z masivno leseno lepljeno ploščo širine 22cm. Vsi nevidni leseni elementi</t>
  </si>
  <si>
    <t>so zaščiteni s protiinsekticidnim premazom, vsi vidni leseni elementi so luženi v barvnem odtenku po</t>
  </si>
  <si>
    <t>določitvi projektanta in lakirani. Vse po shemi dograditve odra v projektni dokumentaciji.</t>
  </si>
  <si>
    <t xml:space="preserve">  tloris.dim 10,1x 0,9m</t>
  </si>
  <si>
    <t>SKUPAJ TESARSKA DELA</t>
  </si>
  <si>
    <t>VI.</t>
  </si>
  <si>
    <t>KROVSKA DELA</t>
  </si>
  <si>
    <t>Dobava in polaganje oz. kompletna izdelava izolacije ravne strehe</t>
  </si>
  <si>
    <t>z vertikalnimi zaključki, z obdelavo žlote ter z izvedbo detajlov</t>
  </si>
  <si>
    <t>po navodilih proizvajalca kritine in sicer :</t>
  </si>
  <si>
    <t>- parna zapora (npr. Trelleborg Ecovap)</t>
  </si>
  <si>
    <t>- toplotna izolacija EPS d=16cm + pvc folija</t>
  </si>
  <si>
    <t>- naklonski armiran cementni estrih d=5-20cm</t>
  </si>
  <si>
    <t>- hidroizolacijska menbrana (npr. Trelleborg Ecoseal EP)</t>
  </si>
  <si>
    <t>- filc + nasutje prodca 10cm</t>
  </si>
  <si>
    <t>- tipski vtočni element z lovilnim košem</t>
  </si>
  <si>
    <t>- tipski pretočni element z pokrivno masko</t>
  </si>
  <si>
    <t>SKUPAJ KROVSKA DELA</t>
  </si>
  <si>
    <t>VII.</t>
  </si>
  <si>
    <t>FASADERSKA DELA</t>
  </si>
  <si>
    <t>Naprava fasadnega odra višine do 10 m iz H elementov</t>
  </si>
  <si>
    <t>Dobava in izdelava fasadne izolacije po sistemu kontaktne tankoslojne</t>
  </si>
  <si>
    <t>fasade, vključno z obdelavo špalet, vse kompletno:</t>
  </si>
  <si>
    <t>lepljenje in dodatno sidranje toplotne izolacije-lamel debeline 10cm,</t>
  </si>
  <si>
    <t>izravnalni sloj lepilne malte armiran s stekleno armirno mrežico ter</t>
  </si>
  <si>
    <t>tankoslojni silikatni zaključni omet strukture 1,5-2mm</t>
  </si>
  <si>
    <t>v barvi, ki jo določi naknadno projektant</t>
  </si>
  <si>
    <t>lepljenje in dodatno sidranje toplotne izolacije-lamel debeline 20cm,</t>
  </si>
  <si>
    <t>Dobava in izdelava fasadne izolacije v pasu ob terenu - cokel</t>
  </si>
  <si>
    <t>z XPS ploščami debeline 10cm</t>
  </si>
  <si>
    <t>tankoslojni mineralnim zaključni omet za cokel</t>
  </si>
  <si>
    <t>z XPS ploščami debeline 20cm</t>
  </si>
  <si>
    <t>Dobava in izdelava grobega in finega armiranega ometa na podlagi</t>
  </si>
  <si>
    <t>iz XPS plošč (zajete v zidarskih delih) ter tankoslojni silikatni zaključni</t>
  </si>
  <si>
    <t>omet strukture 1,5-2mm (kot fasada objekta)</t>
  </si>
  <si>
    <t xml:space="preserve">Krpanje obstoječega klasičnega ometa </t>
  </si>
  <si>
    <t xml:space="preserve"> ocena 20%</t>
  </si>
  <si>
    <t>Pleskanje obstoječega klasičnega fasadnega omet z akrilno</t>
  </si>
  <si>
    <t>fasadno barvo, s predhodno inpregnacijo</t>
  </si>
  <si>
    <t xml:space="preserve">Dobava in montaža fasadne obloge iz laminatnih plošč v izgledu lesa </t>
  </si>
  <si>
    <t xml:space="preserve">d=10mm (kor npr. Trespa Meteon). Širina plošče cca 30cm, višina cca </t>
  </si>
  <si>
    <t xml:space="preserve">200cm (točne dimenzije se določi na licu mesta). Plošče se pritjujejo na </t>
  </si>
  <si>
    <t xml:space="preserve">podkonstrukcijo iz lesenih horizontalnih letev 4x2cm, horizontalni stiki so </t>
  </si>
  <si>
    <t xml:space="preserve">izvedeni s preklopom utorov, vetrikalnih stikov ni (plošče so po višini v </t>
  </si>
  <si>
    <t xml:space="preserve">enem kosu), dva vogala sta izvedena z odprtim stikom (zgolj s preklopom). </t>
  </si>
  <si>
    <t xml:space="preserve">Pritjevanje plošč prvenstveno brez vidnih pritrdil (z lepljenjem ali drugo </t>
  </si>
  <si>
    <t>sistemsko rešitvijo proizvajalca plošč) oziroma z minimalnim številom vidnih pritrdil</t>
  </si>
  <si>
    <t>Dobava in polaganje toplotne izolacije XPS d=2x5cm</t>
  </si>
  <si>
    <t>med letve podkonstrukcije fasadne obloge</t>
  </si>
  <si>
    <t>Dobava in kompletna izdelava obloge strešnega napušča</t>
  </si>
  <si>
    <t>(glej detajl) z vlakocementnimi ploščami deb.16mm, skupaj s</t>
  </si>
  <si>
    <t>podkonstrukcijo iz pocinkanih profilov. Površino se obdela s</t>
  </si>
  <si>
    <t>slojem armirane lepilne malte in finalnim zaključnim slojem.</t>
  </si>
  <si>
    <t>z zahtevo za ognjeodpornost EI30</t>
  </si>
  <si>
    <t xml:space="preserve">podkonstrukcijo iz pocinkanih profilov ter izolacijo s tervolom </t>
  </si>
  <si>
    <t>deb.4cm. površino se obdela s</t>
  </si>
  <si>
    <t>Obdelava novopozidane nadgradnje ograjnega zidu ob zuna. stopnicah</t>
  </si>
  <si>
    <t xml:space="preserve">z grobim cementni omet na predhodni cem. obrizg ter </t>
  </si>
  <si>
    <t xml:space="preserve">tankoslojni nanos mikroarmirane sanacijske malte v </t>
  </si>
  <si>
    <t>temno sivi barvi (npr. TKK Tekamal Silika MSM 2)</t>
  </si>
  <si>
    <t>obdelano v fino hrapavi strukturi.</t>
  </si>
  <si>
    <t>Obdelava obst. opornega betonskega zidu</t>
  </si>
  <si>
    <t>s predhodnim čiščenjem zidu (predvidoma ščetkanje) nato</t>
  </si>
  <si>
    <t>osnovni premaz za povečanje sprijemljivosti</t>
  </si>
  <si>
    <t xml:space="preserve">ter tankoslojni nanos mikroarmirane sanacijske malte v </t>
  </si>
  <si>
    <t>Obdelava vidne površine novega opornega betonskega zidu</t>
  </si>
  <si>
    <t>z osnovnim premazom za povečanje sprijemljivosti</t>
  </si>
  <si>
    <t>SKUPAJ FASADERSKA DELA</t>
  </si>
  <si>
    <t>VIII.</t>
  </si>
  <si>
    <t>KANALIZACIJA in PRIKLJUČKI</t>
  </si>
  <si>
    <t>Odstranjevanje obstoječe asfaltne površine s predhodnim</t>
  </si>
  <si>
    <t>zarezovanjem ob robovih</t>
  </si>
  <si>
    <t>Strojni izkop jarka za komunalne priključke v terenu III. ktg</t>
  </si>
  <si>
    <t xml:space="preserve">z delnim odlaganjem izkopanega materiala ob robu  </t>
  </si>
  <si>
    <t>izkopa in delnim odvozom na gradbeno deponijo</t>
  </si>
  <si>
    <t>Vpoštevati stroške v zvezi z delno zaporo državne ceste</t>
  </si>
  <si>
    <t>(vodovodni priključek)</t>
  </si>
  <si>
    <t>Dobava in naprava peščene posteljice in zasip cevi s peskom</t>
  </si>
  <si>
    <t>oz. drobljencem 0-20mm</t>
  </si>
  <si>
    <t>Zasip jarka z izkopanim materialom</t>
  </si>
  <si>
    <t>z nabijanjem v plasteh po 30 cm</t>
  </si>
  <si>
    <t xml:space="preserve">Strojni izkop jarka za instalacijske vode (vodovod, kanalizacija, ozemljilo) </t>
  </si>
  <si>
    <t>ob objektu v terenu III. ktg</t>
  </si>
  <si>
    <t>izkopa in delnim odvozom na gradbiščno deponijo</t>
  </si>
  <si>
    <t xml:space="preserve">Dobava in polaganje kanalizacijskih cevi PVC </t>
  </si>
  <si>
    <t>v tlak. Komplet z peščeno posteljico in peščenim osipom.</t>
  </si>
  <si>
    <t>Dobava in polaganje drenažne cevi ob temelju</t>
  </si>
  <si>
    <t>komplet z peščeno posteljico in z zaščitno geotekstilno folijo</t>
  </si>
  <si>
    <t xml:space="preserve">Dobava in naprava klasičnin peskolovov iz betonske cevi fi 40cm, </t>
  </si>
  <si>
    <t>viš.do 100cm, komplet z izkopom,</t>
  </si>
  <si>
    <t>podložnim betonom in obbetoniranjem</t>
  </si>
  <si>
    <t>ter opremljen je z beton. pokrovom.</t>
  </si>
  <si>
    <t>Naprava klasičnih revizijskih jaškov fi 60cm,</t>
  </si>
  <si>
    <t>komplet z obdelavo dna in pokrovom iz inox okvirja</t>
  </si>
  <si>
    <t>ter vgrajenim tlakom</t>
  </si>
  <si>
    <t>Jaški globine do 100cm.</t>
  </si>
  <si>
    <t>Prestavitev obstoječega požiralnika z LTŽ rešetko</t>
  </si>
  <si>
    <t>na cesti ob objektu</t>
  </si>
  <si>
    <t>Izdelava priključkov novih cevi v obstoječ jašek</t>
  </si>
  <si>
    <t>Dobava in montaža tipske kanalete z dežno rešetko</t>
  </si>
  <si>
    <t>Komplet izdelava 12 m3 dvoprekatne greznice.</t>
  </si>
  <si>
    <t>(izkop, opaž, armatura, beton, pokrovi, izolacija)</t>
  </si>
  <si>
    <t>Po detajlu</t>
  </si>
  <si>
    <t>Kompletna izdelava AB vodomernega jaška</t>
  </si>
  <si>
    <t>dim. 130/130/180 cm, s pokrovom iz rebraste pločevine.</t>
  </si>
  <si>
    <t>( po detajlu v načrtu strojnih instalacij)</t>
  </si>
  <si>
    <t>IX.</t>
  </si>
  <si>
    <t>ZUNANJA UREDITEV</t>
  </si>
  <si>
    <t>Krpanje obstoječega asfalta cestišča s predhodno izdelavo</t>
  </si>
  <si>
    <t>stabilizacijskega betona deb. 20cm</t>
  </si>
  <si>
    <t>Dobava in oblaganje nastopnih ploskev zunanjih betonskih stopnic</t>
  </si>
  <si>
    <t>z betonskimi ploščami dim. 110/33/4cm ter zagladitv čelne</t>
  </si>
  <si>
    <t>ploskve s tankoslojnim nanosom mikroarmirane sanacijske malte</t>
  </si>
  <si>
    <t>Izdelava betonskega tlaka na podestih zunanjega stopnišča,</t>
  </si>
  <si>
    <t>klančini in pločniku s predhodnim premazom za sprijemljivost,</t>
  </si>
  <si>
    <t>beton iz agregata fine frakcije z dodatkom za večjo obstojnost</t>
  </si>
  <si>
    <t>fino zaglajeno in finalno obdelano z metličenjem</t>
  </si>
  <si>
    <t>Humuziranje in zatravitev površine za podpo. zidom</t>
  </si>
  <si>
    <t xml:space="preserve">SKUPAJ  ZUNANJA UREDITEV </t>
  </si>
  <si>
    <t>B)</t>
  </si>
  <si>
    <t>OBRTNIŠKA DELA</t>
  </si>
  <si>
    <t>KLEPARSKA DELA</t>
  </si>
  <si>
    <t>Začasna demontaža , prilagoditev in ponovna montaža obst.</t>
  </si>
  <si>
    <t>strešnih žlebov in odtočnih cevi</t>
  </si>
  <si>
    <t>Dobava in montaža zaključne police iz Alu pločevine</t>
  </si>
  <si>
    <t>komplet s podložnim in pritrdilnim materialom ter zastičenje</t>
  </si>
  <si>
    <t>s trajnoelastičnim kitom (glej detajl)</t>
  </si>
  <si>
    <t>polica raz. širine 38cm</t>
  </si>
  <si>
    <t>polica raz. širine 33cm</t>
  </si>
  <si>
    <t>polica raz. širine 50cm</t>
  </si>
  <si>
    <t>polica raz. širine 60cm</t>
  </si>
  <si>
    <t xml:space="preserve">Dobava in montaža odtočnih </t>
  </si>
  <si>
    <t>okroglih cevi, komplet s spojnim materialom</t>
  </si>
  <si>
    <t>Dobava in montaža inox pločevine oz. mreže 10x10mm</t>
  </si>
  <si>
    <t>kot zaključek strešnega nasutja na robu žlote</t>
  </si>
  <si>
    <t>pločevina višine 15cm, kompletno z dobavo in montažo</t>
  </si>
  <si>
    <t>inox pritrdilnih profilov (glej detajl)</t>
  </si>
  <si>
    <t>SKUPAJ KLEPARSKA DELA</t>
  </si>
  <si>
    <t>KLJUČAVNIČARSKA DELA</t>
  </si>
  <si>
    <t xml:space="preserve">  </t>
  </si>
  <si>
    <t>Dobava in izdelava kovinskih nosilcev za primarno konstrukcijo</t>
  </si>
  <si>
    <t>stropa na dvorano. Jekleni nosilci HEA 200 so sestavljeni iz treh</t>
  </si>
  <si>
    <t>delov in med seboj vijačeni s čelno pločevino (glej detajl)</t>
  </si>
  <si>
    <t>Kompletno s pripravljalnimi, transportnimi in pomožnimi deli, z  izvedbo</t>
  </si>
  <si>
    <t>ustreznih ležišč, s sidranjem, s spajanjem ter protikorozijsko</t>
  </si>
  <si>
    <t>zaščito vseh kovinskih delov.</t>
  </si>
  <si>
    <t>Dobava in montaža kovinskega držala pritrjenega s konzolami</t>
  </si>
  <si>
    <t>v zid (ob zunanjem in notranjem stopnišču)</t>
  </si>
  <si>
    <t xml:space="preserve">Izdelava in montaža zunanje kovinske ograje stopnic in podesta </t>
  </si>
  <si>
    <t>pred shrambo rekvizitov, komplet po opisu projektanta:,</t>
  </si>
  <si>
    <t>Izdelava in montaža zunanje kovinske ograje stopnic in podesta pred shrambo rekvizitov,</t>
  </si>
  <si>
    <t>sestavljene iz vertikalnih nosilnih profilov 30x40mm višine cca 100cm (zgornji rob na višini cca 85cm</t>
  </si>
  <si>
    <t>nad tlakom podesta, spodnji rob cca 15cm pod tlakom podesta), na razmaku cca 130cm na podestu</t>
  </si>
  <si>
    <t>oziroma cca 110cm vzdolž stopnic, ki so čelno vijačeni v AB konstrukcijo stopnic in podesta. Vmesno polnilo</t>
  </si>
  <si>
    <t>je sestavljeno iz vertikalnih ploščatih želez 40x4mm višine cca 100cm na razmaku 10cm, ki so zgoraj in spodaj</t>
  </si>
  <si>
    <t>povezani z enakim horizontalnim ploščatim železom. Na vertikalnih nosilnih profilih so postavljene kovinske</t>
  </si>
  <si>
    <t>profiloma na podestu je odstranljivo za primer lažjega vnosa rekvizitov v shrambo. Vsi kovinski elementi</t>
  </si>
  <si>
    <t>so barvani s temeljno barvo in 2x barvo za kovine v odtenku po določitvi projektanta.</t>
  </si>
  <si>
    <t>Izdelava in montaža zunanje kovinske ograje platoja pred vhodom v</t>
  </si>
  <si>
    <t xml:space="preserve">kulturni dom in na klančini za dostop na plato, </t>
  </si>
  <si>
    <t>sestavljene iz enakih vertikalnih nosilnih profilov, polnila in ročaja, kot ograja stopnic in podesta</t>
  </si>
  <si>
    <t>pred shrambo rekvizitov v prejšnji postavki, le da so vertikalni nosilni profili postavljeni na tlak platoja</t>
  </si>
  <si>
    <t xml:space="preserve">in ne čelno vijačeni. </t>
  </si>
  <si>
    <t>SKUPAJ KLJUČAVNIČARSKA DELA</t>
  </si>
  <si>
    <t>STAVBNO POHIŠTVO</t>
  </si>
  <si>
    <t>Dimenzije vseh elementov so podane v modularnih merah.</t>
  </si>
  <si>
    <t>Za vse elemente velja dobava oz. izdelava in montaža kompletno</t>
  </si>
  <si>
    <t>po opisih in risbah podanih v shemah stavbnega pohištva</t>
  </si>
  <si>
    <t>VVK1 - zunanja enokrilna vrata  110/210cm</t>
  </si>
  <si>
    <t>ognjeodporna EI30, kovinska z vmesno izolacijo, opremljena z</t>
  </si>
  <si>
    <t>nasadili in tesnili za ognjevarna vrata, s kljuko, cilindrično ključa.</t>
  </si>
  <si>
    <t>ter samozapiralom</t>
  </si>
  <si>
    <t>VVP1 - zunanja enokrilna vrata  110/210cm</t>
  </si>
  <si>
    <t xml:space="preserve">enako kot VVK1 le da so na notranji strani opremljena še z </t>
  </si>
  <si>
    <t>panično kljuko</t>
  </si>
  <si>
    <t>VP2 - notranja suhomontažna vrata 90/202cm</t>
  </si>
  <si>
    <t>Vratno krilo in podboj je gladke površine obdelano z bukovim furnirjem</t>
  </si>
  <si>
    <t>polnilo vrat.krila je polna iverna plošča</t>
  </si>
  <si>
    <t>Vrata so opremljena z nasadili in kljuko po izbiri (srednji cen.razred)</t>
  </si>
  <si>
    <t>VP3 - notranja suhomontažna vrata 90/202+40cm</t>
  </si>
  <si>
    <t>enako kot VP2, le z nadsvetlobo z dvoslojno satinirano zasteklitvijo</t>
  </si>
  <si>
    <t>VP4 - notranja suhomontažna vrata 100/202cm</t>
  </si>
  <si>
    <t>enako kot VP2, le lakirana v črni barvi</t>
  </si>
  <si>
    <t>VP1 - dvokrilna vrata 200/220cm</t>
  </si>
  <si>
    <t>izdelana iz kovinskega ali lesenega podboja ter z dvema kriloma</t>
  </si>
  <si>
    <t xml:space="preserve">z obojestransko oblogo iz bukovega furnirja in jedrom iz polne </t>
  </si>
  <si>
    <t>iverne plošče, opremljeno s 3D nasadili, na notranji strani s</t>
  </si>
  <si>
    <t>panično kljuko, na strani predprostora pa s kljuko in cilindri.ključ.</t>
  </si>
  <si>
    <t>SSP1 - fasadna zastekljena stena z vhodnimi vrati 720/305cm</t>
  </si>
  <si>
    <t>izdelana iz Alu profilov s termo členom ter vmesno fiksno troslojno</t>
  </si>
  <si>
    <t>izolacijsko zasteklitvijo z zunanjim reflekcijskim steklom,</t>
  </si>
  <si>
    <t>ter enako integrirana dvokrilna vrata, vrata so opremljena z obojestranskim</t>
  </si>
  <si>
    <t>inox ročajem višine 135cm ter cilindrično ključavnico s kroglico</t>
  </si>
  <si>
    <t>Na steklu je dekorativni pas iz prosojne barvne folije v barvi in vzorcu</t>
  </si>
  <si>
    <t>ki ga naknadno določi projektant</t>
  </si>
  <si>
    <t>OP1 - enokrilno okno 160/200cm</t>
  </si>
  <si>
    <t>izdelano iz Alu profilov s termo členom, barvo določi projektant</t>
  </si>
  <si>
    <t>ter fiksno troslojno izolacijsko zasteklitvijo z zunanjim</t>
  </si>
  <si>
    <t>reflekcijskim steklom, na notranji strani je vgrajen rolo s tkanino</t>
  </si>
  <si>
    <t>za zatemnitev, električno upravljanje</t>
  </si>
  <si>
    <t>skupaj z notranjo polico iz masivnega lesa</t>
  </si>
  <si>
    <t>VR1 - ventilacijska rešetka 60/60cm</t>
  </si>
  <si>
    <t>okvir iz Alu profilov in horizontalnih Alu lame</t>
  </si>
  <si>
    <t>barvo določi projektant</t>
  </si>
  <si>
    <t>SSt1 - sanitarna predelna stena 145/240cm</t>
  </si>
  <si>
    <t>izdelana iz vodoodpornih laminatnih plošč deb. 1,5 ali 2cm</t>
  </si>
  <si>
    <t>z integriranimi enokrilnimi vrati, nosilni podstavki, pritrdila in tečaji</t>
  </si>
  <si>
    <t>so sistemski elelmenti proizvajalca</t>
  </si>
  <si>
    <t>SSt2 - sanitarna predelna stena 95/139 + 120/240cm</t>
  </si>
  <si>
    <t>enake izvedbe kot SSt1, vgrajeni sta dve vratni krili</t>
  </si>
  <si>
    <t>STAVBNO POHIŠTVO SKUPAJ</t>
  </si>
  <si>
    <t>STENSKE IN STROPNE OBLOGE</t>
  </si>
  <si>
    <t>Dobava in montaža stenske obloge (v spodnjem delu do višine 160cm)</t>
  </si>
  <si>
    <t>Izdelava, dobava in montaža obloge zidov in izzidkov stebrov v dvorani, izdelane iz furnirane iverne</t>
  </si>
  <si>
    <t>ali panelne lesne plošče d=16mm. Višina plošče 149cm (spodnji rob plošče 8cm nad gotovim tlakom,</t>
  </si>
  <si>
    <t>zgornji rob plošče 157cm nad gotovim tlakom), primarna širina plošč 60cm (s prilagoditvami konkretnim</t>
  </si>
  <si>
    <t>dimenzijam polj med stebri). Plošče se na zidovih pritrjujejo na podkonstrukcjo iz lesenih horizontalnih letev</t>
  </si>
  <si>
    <t>6x6cm, vijačenih v opečni zid, oziroma na stebrih iz lesenih horizontalnih letev 6x3cm, vijačenih v AB stebre,</t>
  </si>
  <si>
    <t>stiki med ploščami so izvedeni na pero in utor, pritjevanje plošč z nevidnimi pritrdili. Obloga je zgoraj</t>
  </si>
  <si>
    <t>zaključena s horizontalno polico iz masivnega lesa d=3cm, širine 10cm. Obložne plošče in zaključna polica</t>
  </si>
  <si>
    <t>so lužene v svetlem lesnem odtenku (kot npr. pri Belton hrast št. 93) in lakirane z mat lakom.</t>
  </si>
  <si>
    <t>Dobava in montaža stenske obloge (v zgornjem delu nad višino 160cm)</t>
  </si>
  <si>
    <t>Dobava in montaža akustične obloge zidov v dvorani, izdelane iz perforiranih mavčnih plošč</t>
  </si>
  <si>
    <t>s kvadratnimi odrtinami 8x8mm na osnem razmaku 18mm. Plošče so pritrjene na lesene horizontalne</t>
  </si>
  <si>
    <t>letve 6x6cm, vijačene v opečni zid, med letvami je položena zvočna izolacija iz mineralne volne d=5cm.</t>
  </si>
  <si>
    <t>Stiki med mavčnimi ploščami so bandažirani, vidna površina plošč je kitana in brušena.</t>
  </si>
  <si>
    <t xml:space="preserve">Dobava in montaža obloge stene z mavčnimi ploščami na kovinski </t>
  </si>
  <si>
    <t>pokonstrukciji, komplet z bandažiranjem stikov, kitanjem in opleskom</t>
  </si>
  <si>
    <t>(vhodni predprostor)</t>
  </si>
  <si>
    <t xml:space="preserve">Dobava in izdelava prostostoječe montažne stene s kovinsko </t>
  </si>
  <si>
    <t>podkonstrukcijo in s kovinskimi opornimi prečkami ter</t>
  </si>
  <si>
    <t>oblogo z zvočno odbojnimi mavčnimi ploščami, kompletno s bandažiranjem</t>
  </si>
  <si>
    <t>stikov, kitanjem in oplesk (na odru)</t>
  </si>
  <si>
    <t>Dobava in montaža spuščenega stropa (v dvorani in nad odrom)</t>
  </si>
  <si>
    <t>Izdelava spuščenega stropa, sestavljenega iz standardnih mavčnih plošč d=1,25cm,</t>
  </si>
  <si>
    <t>pritrjenih na podkonstrukcijo iz sistemskih pocinkanih profilov (predvidoma enonivojskih 60x27mm,</t>
  </si>
  <si>
    <t>opcija dvonivojskih 50x40 in 60x27mm), ki se preko sekundarne sistemske podkonstrukcije obešajo</t>
  </si>
  <si>
    <t>na sekundarno konstrukcijo stropa iz lesenih stropnikov (kot npr. Knauf stropni sistem MP, D113,</t>
  </si>
  <si>
    <t>opcija Knauf stropni sistem UA/CD, D116). Med mavčnimi ploščami in podkonstrukcijo je položena</t>
  </si>
  <si>
    <t>parna zapora z lepljenimi stiki. Stiki med mavčnimi ploščami so bandažirani, površina plošč</t>
  </si>
  <si>
    <t>kitana in barvana s polidisperzno barvo v odtenku po določitvi projektanta.</t>
  </si>
  <si>
    <t>Dobava in montaža spuščenega stropa (osrednji del dvorane)</t>
  </si>
  <si>
    <t>Izdelava spuščenega stropa dimenzij 600x600cm, sestavljenega iz furniranih lesnih plošč</t>
  </si>
  <si>
    <t>60x60cm (9x9kom) s prirezanim robom (kot npr. Armstrong Madera, rob Microlook)</t>
  </si>
  <si>
    <t>na podkonstrukciji iz sistemskih kovinskih obešal širine 15mm (kot npr. Armstrong Prelude 15),</t>
  </si>
  <si>
    <t>barvanih v barvi po določitvi projektanta, ter robnega dela po vsem obodu v širini 30cm, izdelanega</t>
  </si>
  <si>
    <t>iz standardnih mavčnih plošč d=1,25cm, pritrjenih na podkonstrukcijo iz sistemskih pocinkanih profilov.</t>
  </si>
  <si>
    <t>Obešala osrednjega dela spuščenega stropa se preko sekundarne sistemske podkonstrukcije</t>
  </si>
  <si>
    <t>obešajo na podkonstrukcijo mavčnega stropa iz pocinkanih profilov (predvidoma enonivojskih 60x27mm)</t>
  </si>
  <si>
    <t>ali neposredno na sekundarno konstrukcijo stropa iz stropnikov 16/18cm.</t>
  </si>
  <si>
    <t>Vse po shemi stropa v projektni dokumentaciji.</t>
  </si>
  <si>
    <t>Dobava in polaganje toplotne izolacije, mineralna volna deb. 20cm</t>
  </si>
  <si>
    <t>položena nad montažnim stropom dvorane</t>
  </si>
  <si>
    <t>Dobava in montaža revizijske lopute v spuščenem stropu iz mavčnih plošč</t>
  </si>
  <si>
    <t>standardne izvedbe (npr. Knauf revizijska loputa 171)</t>
  </si>
  <si>
    <t>dimenzije 80x80cm</t>
  </si>
  <si>
    <t>dimenzije 50x50cm</t>
  </si>
  <si>
    <t>Dobava in montaža spuščenega stropa (vhodni predprostor in sanitarje)</t>
  </si>
  <si>
    <t>pritrjenih na podkonstrukcijo iz sistemskih pocinkanih profilov (predvidoma enonivojskih 60x27mm),</t>
  </si>
  <si>
    <t>ki se obešajo na AB ploščo (kot npr. Knauf stropni sistem MP, D113). Stiki med mavčnimi ploščami</t>
  </si>
  <si>
    <t>so bandažirani, površina plošč kitana in barvana s polidisperzno barvo v odtenku po določitvi projektanta.</t>
  </si>
  <si>
    <t>Dobava in montaža obloge stropa (kurilnica)</t>
  </si>
  <si>
    <t>kompletno po opisu kot postavka 9, le da so ognjeodporne mavčne</t>
  </si>
  <si>
    <t>plošče 2x1,5cm</t>
  </si>
  <si>
    <t>Dobava in montaža obloge stropa (shramba rekvizitov)</t>
  </si>
  <si>
    <t>kompletno po opisu kot postavka 9, le še izolacija med profili</t>
  </si>
  <si>
    <t>z mineralno volni deb.8cm</t>
  </si>
  <si>
    <t>KAMNOSEŠKA DELA</t>
  </si>
  <si>
    <t>Dobava in montaža kamnitih zunanjih okenskih polic</t>
  </si>
  <si>
    <t>iz kamna granit  Rosa beta ali podobno.</t>
  </si>
  <si>
    <t xml:space="preserve">Police debeline 3 cm, širine 40cm, </t>
  </si>
  <si>
    <t>z vzdolžnim in stranskim odkapom</t>
  </si>
  <si>
    <t xml:space="preserve">Police debeline 3 cm, širine 25cm, </t>
  </si>
  <si>
    <t>Dobava in polaganje notranjega tlaka iz naravnega kamna -</t>
  </si>
  <si>
    <t>marmete deb. 1cm, polaganje na izdelan estrih</t>
  </si>
  <si>
    <t>skupaj s stensko obrobo</t>
  </si>
  <si>
    <t>Dobava materiala in kompletna izdelava zunanjega tlaka</t>
  </si>
  <si>
    <t>s ploščami štokanega Repena deb. 3cm</t>
  </si>
  <si>
    <t>Dobava in kompletna izdelava obloge stopnice pred vhodno ploščadjo</t>
  </si>
  <si>
    <t>s polico štokanega repna deb. 3cm, čelno ploskev se fino zagladi</t>
  </si>
  <si>
    <t>SKUPAJ KAMNOSEŠKA DELA</t>
  </si>
  <si>
    <t>KERAMIČARSKA DELA</t>
  </si>
  <si>
    <t>Dobava in polaganje ( lepljenje na izdelan estrih )</t>
  </si>
  <si>
    <t>talne glazirane keramike (nabav. vrednost 15€)</t>
  </si>
  <si>
    <t>Komplet s fugiranjem in stenskim zaključkom.</t>
  </si>
  <si>
    <t xml:space="preserve">Dobava in polaganje stenske keramike do višine 220cm </t>
  </si>
  <si>
    <t>(nabavna vrednost 12€)</t>
  </si>
  <si>
    <t>Komplet s fugiranjem in robnimi zaključki.</t>
  </si>
  <si>
    <t>Dobava in oblaganje betonskih stopnic - notranje</t>
  </si>
  <si>
    <t>z glazirane nedrseče keramike A kvalitete</t>
  </si>
  <si>
    <t>Dobava in oblaganje betonskih stopnic - zunanje</t>
  </si>
  <si>
    <t>Dobava in polaganje (zunanje) nedrseče</t>
  </si>
  <si>
    <t>talne keramike (nabav. vrednost 15€)</t>
  </si>
  <si>
    <t>SKUPAJ KERAMIČARSKA DELA</t>
  </si>
  <si>
    <t>SLIKOPLESKARSKA DELA</t>
  </si>
  <si>
    <t xml:space="preserve">Pleskanje in predhodno kitanje ometanih sten in stropov s </t>
  </si>
  <si>
    <t>poldisperzijsko barvo, dve roki v tonu po izbiri investitorja</t>
  </si>
  <si>
    <t>Opomba: pleskanje stropnih in stenskih montažnih oblog</t>
  </si>
  <si>
    <t>zajeto v osnovnih postavkah</t>
  </si>
  <si>
    <t>SKUPAJ SLIKOPLESKARSKA DELA</t>
  </si>
  <si>
    <t>TLAKARSKA DELA</t>
  </si>
  <si>
    <t>Dobava in polaganje homogene antistatične PVC obloge deb. 2mm</t>
  </si>
  <si>
    <t>za zelo močne obremenitve, z brezsmerno barvno strukturo,</t>
  </si>
  <si>
    <t>kompletno s predhodno izravnavo podlage ter standardnimim</t>
  </si>
  <si>
    <t>Alu obstenskimi robnimi letvicami višine 8cm</t>
  </si>
  <si>
    <t>Dobava in polaganje parketa, lepljen na cement. estrih,</t>
  </si>
  <si>
    <t>deščice 10x30cm deb.3,5cm (les srednje trdote npr.javor)</t>
  </si>
  <si>
    <t xml:space="preserve">komplet z brušenjem in trikratnem lakiranjem ter  </t>
  </si>
  <si>
    <t>s standardnimi zaključnimi letvicami viš. 5 cm</t>
  </si>
  <si>
    <t>SKUPAJ TLAKARSKA DELA</t>
  </si>
  <si>
    <t xml:space="preserve">fi 150              </t>
  </si>
  <si>
    <t xml:space="preserve">fi 125              </t>
  </si>
  <si>
    <t xml:space="preserve">fi 110              </t>
  </si>
  <si>
    <t xml:space="preserve">fi 150               </t>
  </si>
  <si>
    <t>REKAPITULACIJA OBRTNIŠKA DELA</t>
  </si>
  <si>
    <t>B.I.</t>
  </si>
  <si>
    <t>B.II.</t>
  </si>
  <si>
    <t>B.III.</t>
  </si>
  <si>
    <t>B.IV.</t>
  </si>
  <si>
    <t>B.V.</t>
  </si>
  <si>
    <t>B.VI.</t>
  </si>
  <si>
    <t>B.VII.</t>
  </si>
  <si>
    <t>SKUPAJ OBRTNIŠKA DELA</t>
  </si>
  <si>
    <t>REKAPITULACIJA GRADBENA DELA</t>
  </si>
  <si>
    <t>A.I.</t>
  </si>
  <si>
    <t>A.II.</t>
  </si>
  <si>
    <t>A.III.</t>
  </si>
  <si>
    <t>A.IV.</t>
  </si>
  <si>
    <t>A.V.</t>
  </si>
  <si>
    <t>A.VI.</t>
  </si>
  <si>
    <t>A.VII.</t>
  </si>
  <si>
    <t>A.VIII.</t>
  </si>
  <si>
    <t>A.IX.</t>
  </si>
  <si>
    <t>SKUPAJ GRADBENA DELA</t>
  </si>
  <si>
    <t xml:space="preserve">REKAPITULACIJA </t>
  </si>
  <si>
    <t>GRADBENA DELA SKUPAJ</t>
  </si>
  <si>
    <t>OBRTNIŠKA DELA SKUPAJ</t>
  </si>
  <si>
    <t>G.</t>
  </si>
  <si>
    <t>OSTALA DELA</t>
  </si>
  <si>
    <t>ocena</t>
  </si>
  <si>
    <t>SKUPAJ OSTALA DELA</t>
  </si>
  <si>
    <t>OPREMA</t>
  </si>
  <si>
    <t>SCENSKA RAZSVETLJAVA</t>
  </si>
  <si>
    <t xml:space="preserve">Reflektor asimetrično korito 1kw  s senčili  </t>
  </si>
  <si>
    <t xml:space="preserve">Reflektor plankonveksni PC 1kW s senčili  </t>
  </si>
  <si>
    <t>Profilni reflektor 25/50 stopinj 750W</t>
  </si>
  <si>
    <t xml:space="preserve">Dimmer 12x10A dmx                                    </t>
  </si>
  <si>
    <t xml:space="preserve">Konektorji, žarnice, kljuke, varnostne vrvice </t>
  </si>
  <si>
    <t xml:space="preserve">Kablaža in montaža     </t>
  </si>
  <si>
    <t xml:space="preserve">Rack omara   </t>
  </si>
  <si>
    <t>SKUPAJ SCENSKA RAZSVETLJAVA</t>
  </si>
  <si>
    <t>OPREMA ZA ZVOK</t>
  </si>
  <si>
    <t>SKUPAJ OPREMA ZA ZVOK</t>
  </si>
  <si>
    <t xml:space="preserve">Zvočna omara 500W, dvosistemska     </t>
  </si>
  <si>
    <t>Ojačevalec 2x500W</t>
  </si>
  <si>
    <t>Mikser za zvok 12 kanalni z efekti</t>
  </si>
  <si>
    <t xml:space="preserve">Dinamični mikrofon                              </t>
  </si>
  <si>
    <t>Kondenzatorski mikrofon</t>
  </si>
  <si>
    <t>Aktivni monitor 300W</t>
  </si>
  <si>
    <t>CD MP3 USB predvajalnik (profi)</t>
  </si>
  <si>
    <t>Kablaža in priključki</t>
  </si>
  <si>
    <t>Montaža, konzole</t>
  </si>
  <si>
    <t>ZAVESE</t>
  </si>
  <si>
    <t>SKUPAJ ZAVESE</t>
  </si>
  <si>
    <t>VIDEO OPREMA</t>
  </si>
  <si>
    <t xml:space="preserve">Videoprojekcijsko motorizirano platno 4x3m  </t>
  </si>
  <si>
    <t>Videoprojektor 4000 lumnov</t>
  </si>
  <si>
    <t>Voziček za projektor</t>
  </si>
  <si>
    <t>Kablaža in montaža</t>
  </si>
  <si>
    <t>SKUPAJ VIDEO OPREMA</t>
  </si>
  <si>
    <t>SKUPNA REKAPITULACIJA</t>
  </si>
  <si>
    <t>STROJNE INSTALACIJE</t>
  </si>
  <si>
    <t>REKAPITULACIJA OPREMA</t>
  </si>
  <si>
    <t>1)</t>
  </si>
  <si>
    <t>2)</t>
  </si>
  <si>
    <t>3)</t>
  </si>
  <si>
    <t>4)</t>
  </si>
  <si>
    <t>SKUPAJ S PRIBITKOM ZA "FUNKCIONALNI KLJUČ V ROKE"</t>
  </si>
  <si>
    <t>OZEMLITEV IN STRELOVODNE INŠTALACIJE</t>
  </si>
  <si>
    <t>SKUPAJ OZEMLITEV IN STRELOVODNE INŠTALACIJE</t>
  </si>
  <si>
    <t>Uponor razdelilec H 8 odcepov</t>
  </si>
  <si>
    <t>Dimmer je lociran v sobi 4 v rack omari, cca 20HE višine, kjer se nahaja tudi avdio ojačevalec. Dovod za dimmer naj bo vsaj 5x6mm2. Na dimmer  bo priključeno do 16 reflektorjev skupne moči 14.5kW, kar je cca 22A po fazi.
 Ojačevalec za zvok je priključen na eno fazo, poraba ne presega  10A. Važno je, da bo vtičnica za avdio mikser v zaodrju in v dvorani na isti fazi, v nasprotnem primeru bo zvok pomešan z brumom. Od  dimmerja do vsakega reflektorja se poveže kabel 3x1.5mm2, od ojačevalca do zvočnih omar pa 2x2.5mm2. Krmilni kabel za scensko razsvetljavo je DMX kabel 2x.0,5mm2 z oklopom in je povezan do stenskih priključkov v zaodrju in v dvorani. Krmilni kabel za ojačevalec je dvokanalni mikrofonski balansiran kabel. Za mikrofone in aktivne avdio monitorje na odru pa priključna omarica z XLR konektorji, ki je do stenskih priključkov v dvorani povezana z multikor mikrofonskim kablom (12 balansiranih linij)</t>
  </si>
  <si>
    <t>stojke fi10mm višine 11cm, ki nosijo horizontalni kovinski ročaj Æ40mm. Polnilo in ročaj med vertikalnima nosilnima</t>
  </si>
  <si>
    <t>SKUPAJ STENSKE IN STROPNE OBLOGE</t>
  </si>
  <si>
    <t>SKUPAJ  KANALIZACIJA in PRIKLJUČKI</t>
  </si>
  <si>
    <t>B.VIII.</t>
  </si>
  <si>
    <t>Drobni, vezni in montažni material - 10%</t>
  </si>
  <si>
    <t>Drobni in vezni material, napisne ploščice - 10%</t>
  </si>
  <si>
    <t>komplet</t>
  </si>
  <si>
    <t xml:space="preserve">Mikser 2x24 kanalov s pomini kos 1             </t>
  </si>
  <si>
    <t>LED RGB scensko svetilo 60W DMX</t>
  </si>
  <si>
    <t>Brezžični ročni mikrofon ročni in naglavni</t>
  </si>
  <si>
    <t>Žametna negorljiva zavesa s 80% naborom, podložena in obtežena, sešita iz dveh delov, da se na sredini prekrivata za 50cm, dvojna tirnica z vozički, 3F motor, elektro omarica s komandami, montaža in kablaža</t>
  </si>
  <si>
    <t>Glavna motorizirana zavesa 610x 300cm s horizontalnim odpiranjem.</t>
  </si>
  <si>
    <t xml:space="preserve">Zadnje stranske zavese, sofite, noge-ulice, negorljive zavese za zakrivanje </t>
  </si>
  <si>
    <t>v zaodrju</t>
  </si>
  <si>
    <t>Motorizacija odpiranja s tračnicami</t>
  </si>
  <si>
    <r>
      <t xml:space="preserve">Tipski podomeni </t>
    </r>
    <r>
      <rPr>
        <b/>
        <u val="single"/>
        <sz val="10"/>
        <rFont val="Arial Narrow"/>
        <family val="0"/>
      </rPr>
      <t>stikalni blok glavni SB-G</t>
    </r>
    <r>
      <rPr>
        <sz val="10"/>
        <rFont val="Arial Narrow"/>
        <family val="2"/>
      </rPr>
      <t>, izdelan kot tipski podometni stikalni blok,</t>
    </r>
  </si>
  <si>
    <r>
      <t xml:space="preserve">Kabelska priključno merilna </t>
    </r>
    <r>
      <rPr>
        <b/>
        <u val="single"/>
        <sz val="10"/>
        <rFont val="Arial Narrow"/>
        <family val="0"/>
      </rPr>
      <t>omarica PMO</t>
    </r>
    <r>
      <rPr>
        <sz val="10"/>
        <rFont val="Arial Narrow"/>
        <family val="2"/>
      </rPr>
      <t>, kot PMO 4 NG K ( PREBIL d.o.o. )</t>
    </r>
  </si>
  <si>
    <t>%</t>
  </si>
  <si>
    <r>
      <rPr>
        <b/>
        <sz val="11"/>
        <color indexed="10"/>
        <rFont val="Arial"/>
        <family val="0"/>
      </rPr>
      <t xml:space="preserve">*  </t>
    </r>
    <r>
      <rPr>
        <b/>
        <sz val="11"/>
        <rFont val="Arial"/>
        <family val="2"/>
      </rPr>
      <t>PRIBITEK ZA "FUNKCIONALNI KLJUČ V ROKE"</t>
    </r>
  </si>
  <si>
    <t>*   Ponudnik vpiše samo višino pribitka v odstotku v celico C19</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</si>
</sst>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 #,##0\ _D_i_n_-;_-* &quot;-&quot;\ _D_i_n_-;_-@_-"/>
    <numFmt numFmtId="186" formatCode="_-* #,##0.00\ &quot;Din&quot;_-;\-* #,##0.00\ &quot;Din&quot;_-;_-* &quot;-&quot;??\ &quot;Din&quot;_-;_-@_-"/>
    <numFmt numFmtId="187" formatCode="_-* #,##0.00\ _D_i_n_-;\-* #,##0.00\ _D_i_n_-;_-* &quot;-&quot;??\ _D_i_n_-;_-@_-"/>
    <numFmt numFmtId="188" formatCode="#,##0.00\ _S_I_T"/>
    <numFmt numFmtId="189" formatCode="000"/>
    <numFmt numFmtId="190" formatCode="#,##0.00\ &quot;SIT&quot;"/>
    <numFmt numFmtId="191" formatCode="_-* #,##0.0\ _S_I_T_-;\-* #,##0.0\ _S_I_T_-;_-* &quot;-&quot;??\ _S_I_T_-;_-@_-"/>
    <numFmt numFmtId="192" formatCode="_-* #,##0.000\ _S_I_T_-;\-* #,##0.000\ _S_I_T_-;_-* &quot;-&quot;??\ _S_I_T_-;_-@_-"/>
    <numFmt numFmtId="193" formatCode="_-* #,##0.0000\ _S_I_T_-;\-* #,##0.0000\ _S_I_T_-;_-* &quot;-&quot;??\ _S_I_T_-;_-@_-"/>
    <numFmt numFmtId="194" formatCode="_-* #,##0\ _S_I_T_-;\-* #,##0\ _S_I_T_-;_-* &quot;-&quot;??\ _S_I_T_-;_-@_-"/>
    <numFmt numFmtId="195" formatCode="#,##0.000"/>
    <numFmt numFmtId="196" formatCode="#,##0.0000"/>
    <numFmt numFmtId="197" formatCode="#,##0.0"/>
    <numFmt numFmtId="198" formatCode="#,##0.00_ ;\-#,##0.00\ "/>
    <numFmt numFmtId="199" formatCode="mm/yy"/>
    <numFmt numFmtId="200" formatCode="dd/mmm"/>
    <numFmt numFmtId="201" formatCode="&quot;$&quot;#,##0_);[Red]\(&quot;$&quot;#,##0\)"/>
    <numFmt numFmtId="202" formatCode="&quot;$&quot;#,##0.00_);[Red]\(&quot;$&quot;#,##0.00\)"/>
    <numFmt numFmtId="203" formatCode="0.0"/>
    <numFmt numFmtId="204" formatCode="0_)"/>
    <numFmt numFmtId="205" formatCode="#,##0.00\ [$€-1]"/>
    <numFmt numFmtId="206" formatCode="&quot;True&quot;;&quot;True&quot;;&quot;False&quot;"/>
    <numFmt numFmtId="207" formatCode="&quot;On&quot;;&quot;On&quot;;&quot;Off&quot;"/>
    <numFmt numFmtId="208" formatCode="[$€-2]\ #,##0.00_);[Red]\([$€-2]\ #,##0.00\)"/>
    <numFmt numFmtId="209" formatCode="_-* #,##0\ &quot;SIT&quot;_-;\-* #,##0\ &quot;SIT&quot;_-;_-* &quot;-&quot;??\ &quot;SIT&quot;_-;_-@_-"/>
    <numFmt numFmtId="210" formatCode="_-* #,##0.00\ [$€-1]_-;\-* #,##0.00\ [$€-1]_-;_-* &quot;-&quot;??\ [$€-1]_-"/>
    <numFmt numFmtId="211" formatCode="_-* #,##0\ [$€-1]_-;\-* #,##0\ [$€-1]_-;_-* &quot;-&quot;??\ [$€-1]_-"/>
    <numFmt numFmtId="212" formatCode="_-* #,##0.00\ [$€-1]_-;\-* #,##0.00\ [$€-1]_-;_-* &quot;-&quot;??\ [$€-1]_-;_-@_-"/>
    <numFmt numFmtId="213" formatCode="#,##0.00\ &quot;€&quot;"/>
    <numFmt numFmtId="214" formatCode="0.0000"/>
    <numFmt numFmtId="215" formatCode="0.000"/>
    <numFmt numFmtId="216" formatCode="&quot;€&quot;#,##0.00"/>
  </numFmts>
  <fonts count="71">
    <font>
      <sz val="10"/>
      <name val="Arial"/>
      <family val="0"/>
    </font>
    <font>
      <sz val="10"/>
      <name val="Times New Roman CE"/>
      <family val="0"/>
    </font>
    <font>
      <b/>
      <sz val="12"/>
      <name val="Arial"/>
      <family val="2"/>
    </font>
    <font>
      <b/>
      <sz val="10"/>
      <name val="Arial"/>
      <family val="2"/>
    </font>
    <font>
      <sz val="10"/>
      <color indexed="10"/>
      <name val="Arial"/>
      <family val="2"/>
    </font>
    <font>
      <strike/>
      <sz val="10"/>
      <name val="Arial"/>
      <family val="2"/>
    </font>
    <font>
      <b/>
      <sz val="10"/>
      <color indexed="10"/>
      <name val="Arial"/>
      <family val="2"/>
    </font>
    <font>
      <sz val="10"/>
      <color indexed="12"/>
      <name val="Arial"/>
      <family val="2"/>
    </font>
    <font>
      <sz val="10"/>
      <color indexed="8"/>
      <name val="Arial"/>
      <family val="2"/>
    </font>
    <font>
      <sz val="10"/>
      <name val="Arial CE"/>
      <family val="2"/>
    </font>
    <font>
      <u val="single"/>
      <sz val="10"/>
      <color indexed="12"/>
      <name val="Arial"/>
      <family val="2"/>
    </font>
    <font>
      <u val="single"/>
      <sz val="10"/>
      <color indexed="36"/>
      <name val="Arial"/>
      <family val="2"/>
    </font>
    <font>
      <sz val="8"/>
      <name val="Arial"/>
      <family val="2"/>
    </font>
    <font>
      <b/>
      <sz val="18"/>
      <color indexed="56"/>
      <name val="Cambria"/>
      <family val="2"/>
    </font>
    <font>
      <b/>
      <sz val="11"/>
      <name val="Arial Narrow"/>
      <family val="2"/>
    </font>
    <font>
      <b/>
      <sz val="12"/>
      <name val="Arial Narrow"/>
      <family val="2"/>
    </font>
    <font>
      <b/>
      <sz val="14"/>
      <name val="Arial"/>
      <family val="2"/>
    </font>
    <font>
      <sz val="11"/>
      <name val="Arial"/>
      <family val="2"/>
    </font>
    <font>
      <b/>
      <sz val="11"/>
      <name val="Arial"/>
      <family val="2"/>
    </font>
    <font>
      <sz val="14"/>
      <name val="Arial"/>
      <family val="2"/>
    </font>
    <font>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MS Sans Serif"/>
      <family val="2"/>
    </font>
    <font>
      <b/>
      <sz val="10"/>
      <name val="Arial Narrow"/>
      <family val="2"/>
    </font>
    <font>
      <sz val="10"/>
      <name val="Arial Narrow"/>
      <family val="2"/>
    </font>
    <font>
      <b/>
      <sz val="14"/>
      <name val="Arial Narrow"/>
      <family val="2"/>
    </font>
    <font>
      <sz val="11"/>
      <name val="Arial Narrow"/>
      <family val="2"/>
    </font>
    <font>
      <sz val="9"/>
      <name val="Arial Narrow"/>
      <family val="2"/>
    </font>
    <font>
      <b/>
      <sz val="15"/>
      <color indexed="62"/>
      <name val="Arial"/>
      <family val="2"/>
    </font>
    <font>
      <b/>
      <sz val="13"/>
      <color indexed="62"/>
      <name val="Arial"/>
      <family val="2"/>
    </font>
    <font>
      <b/>
      <sz val="11"/>
      <color indexed="62"/>
      <name val="Arial"/>
      <family val="2"/>
    </font>
    <font>
      <sz val="10"/>
      <color indexed="60"/>
      <name val="Arial"/>
      <family val="2"/>
    </font>
    <font>
      <i/>
      <sz val="10"/>
      <color indexed="23"/>
      <name val="Arial"/>
      <family val="2"/>
    </font>
    <font>
      <sz val="10"/>
      <color indexed="9"/>
      <name val="Arial"/>
      <family val="2"/>
    </font>
    <font>
      <sz val="10"/>
      <color indexed="52"/>
      <name val="Arial"/>
      <family val="2"/>
    </font>
    <font>
      <b/>
      <sz val="10"/>
      <color indexed="9"/>
      <name val="Arial"/>
      <family val="2"/>
    </font>
    <font>
      <b/>
      <sz val="10"/>
      <color indexed="52"/>
      <name val="Arial"/>
      <family val="2"/>
    </font>
    <font>
      <sz val="10"/>
      <color indexed="14"/>
      <name val="Arial"/>
      <family val="2"/>
    </font>
    <font>
      <sz val="10"/>
      <color indexed="62"/>
      <name val="Arial"/>
      <family val="2"/>
    </font>
    <font>
      <b/>
      <sz val="10"/>
      <color indexed="8"/>
      <name val="Arial"/>
      <family val="2"/>
    </font>
    <font>
      <b/>
      <u val="single"/>
      <sz val="10"/>
      <name val="Arial Narrow"/>
      <family val="0"/>
    </font>
    <font>
      <b/>
      <sz val="11"/>
      <color indexed="10"/>
      <name val="Arial"/>
      <family val="0"/>
    </font>
    <font>
      <b/>
      <sz val="10"/>
      <color indexed="10"/>
      <name val="Arial CE"/>
      <family val="0"/>
    </font>
    <font>
      <b/>
      <sz val="15"/>
      <color theme="3"/>
      <name val="Arial"/>
      <family val="2"/>
    </font>
    <font>
      <b/>
      <sz val="13"/>
      <color theme="3"/>
      <name val="Arial"/>
      <family val="2"/>
    </font>
    <font>
      <b/>
      <sz val="11"/>
      <color theme="3"/>
      <name val="Arial"/>
      <family val="2"/>
    </font>
    <font>
      <sz val="10"/>
      <color rgb="FF9C6500"/>
      <name val="Arial"/>
      <family val="2"/>
    </font>
    <font>
      <i/>
      <sz val="10"/>
      <color rgb="FF7F7F7F"/>
      <name val="Arial"/>
      <family val="2"/>
    </font>
    <font>
      <sz val="10"/>
      <color theme="0"/>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b/>
      <sz val="10"/>
      <color rgb="FFFF0000"/>
      <name val="Arial CE"/>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6" tint="0.599990010261535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210" fontId="9"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11"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9" fillId="0" borderId="0">
      <alignment/>
      <protection/>
    </xf>
    <xf numFmtId="0" fontId="37" fillId="0" borderId="0">
      <alignment/>
      <protection/>
    </xf>
    <xf numFmtId="0" fontId="9" fillId="0" borderId="0">
      <alignment/>
      <protection/>
    </xf>
    <xf numFmtId="0" fontId="33" fillId="22" borderId="0" applyNumberFormat="0" applyBorder="0" applyAlignment="0" applyProtection="0"/>
    <xf numFmtId="0" fontId="6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24" borderId="10" applyNumberFormat="0" applyAlignment="0" applyProtection="0"/>
    <xf numFmtId="0" fontId="0" fillId="25" borderId="11" applyNumberFormat="0" applyFont="0" applyAlignment="0" applyProtection="0"/>
    <xf numFmtId="0" fontId="34" fillId="20" borderId="12"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0" borderId="13" applyNumberFormat="0" applyFill="0" applyAlignment="0" applyProtection="0"/>
    <xf numFmtId="0" fontId="65" fillId="32" borderId="14" applyNumberFormat="0" applyAlignment="0" applyProtection="0"/>
    <xf numFmtId="0" fontId="66" fillId="33" borderId="15" applyNumberFormat="0" applyAlignment="0" applyProtection="0"/>
    <xf numFmtId="0" fontId="67" fillId="34" borderId="0" applyNumberFormat="0" applyBorder="0" applyAlignment="0" applyProtection="0"/>
    <xf numFmtId="0" fontId="13" fillId="0" borderId="0" applyNumberFormat="0" applyFill="0" applyBorder="0" applyAlignment="0" applyProtection="0"/>
    <xf numFmtId="0" fontId="35" fillId="0" borderId="16" applyNumberFormat="0" applyFill="0" applyAlignment="0" applyProtection="0"/>
    <xf numFmtId="178" fontId="9" fillId="0" borderId="0" applyFont="0" applyFill="0" applyBorder="0" applyAlignment="0" applyProtection="0"/>
    <xf numFmtId="171" fontId="0" fillId="0" borderId="0" applyFill="0" applyBorder="0" applyAlignment="0" applyProtection="0"/>
    <xf numFmtId="179" fontId="9" fillId="0" borderId="0" applyFont="0" applyFill="0" applyBorder="0" applyAlignment="0" applyProtection="0"/>
    <xf numFmtId="0" fontId="68" fillId="35" borderId="15" applyNumberFormat="0" applyAlignment="0" applyProtection="0"/>
    <xf numFmtId="0" fontId="69" fillId="0" borderId="17" applyNumberFormat="0" applyFill="0" applyAlignment="0" applyProtection="0"/>
    <xf numFmtId="0" fontId="36" fillId="0" borderId="0" applyNumberFormat="0" applyFill="0" applyBorder="0" applyAlignment="0" applyProtection="0"/>
  </cellStyleXfs>
  <cellXfs count="598">
    <xf numFmtId="0" fontId="0" fillId="0" borderId="0" xfId="0" applyAlignment="1">
      <alignment/>
    </xf>
    <xf numFmtId="0" fontId="0" fillId="36" borderId="18" xfId="0" applyFont="1" applyFill="1" applyBorder="1" applyAlignment="1" applyProtection="1">
      <alignment horizontal="center" vertical="top" wrapText="1"/>
      <protection/>
    </xf>
    <xf numFmtId="0" fontId="16" fillId="36" borderId="18" xfId="0" applyFont="1" applyFill="1" applyBorder="1" applyAlignment="1" applyProtection="1">
      <alignment vertical="top" wrapText="1"/>
      <protection/>
    </xf>
    <xf numFmtId="0" fontId="16" fillId="36" borderId="18" xfId="0" applyFont="1" applyFill="1" applyBorder="1" applyAlignment="1" applyProtection="1">
      <alignment horizontal="left" vertical="top" wrapText="1"/>
      <protection/>
    </xf>
    <xf numFmtId="0" fontId="3" fillId="0" borderId="0" xfId="0" applyFont="1" applyFill="1" applyAlignment="1" applyProtection="1">
      <alignment horizontal="left" vertical="top" wrapText="1"/>
      <protection/>
    </xf>
    <xf numFmtId="4" fontId="0" fillId="0" borderId="0" xfId="42" applyNumberFormat="1" applyFont="1" applyFill="1" applyAlignment="1" applyProtection="1">
      <alignment horizontal="right" vertical="top" wrapText="1"/>
      <protection/>
    </xf>
    <xf numFmtId="4" fontId="0" fillId="0" borderId="0" xfId="0" applyNumberFormat="1" applyFont="1" applyFill="1" applyAlignment="1" applyProtection="1">
      <alignment horizontal="right" vertical="top" wrapText="1"/>
      <protection/>
    </xf>
    <xf numFmtId="0" fontId="0" fillId="0" borderId="0" xfId="0" applyFont="1" applyFill="1" applyAlignment="1" applyProtection="1">
      <alignment horizontal="center"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Alignment="1" applyProtection="1">
      <alignment/>
      <protection/>
    </xf>
    <xf numFmtId="0" fontId="0" fillId="0" borderId="0" xfId="0" applyFont="1" applyAlignment="1">
      <alignment horizontal="left" vertical="top" wrapText="1"/>
    </xf>
    <xf numFmtId="0" fontId="3" fillId="0" borderId="0" xfId="0" applyFont="1" applyFill="1" applyAlignment="1">
      <alignment horizontal="left" vertical="top" wrapText="1"/>
    </xf>
    <xf numFmtId="0" fontId="38" fillId="0" borderId="0" xfId="0" applyFont="1" applyFill="1" applyAlignment="1">
      <alignment horizontal="left" vertical="top" wrapText="1"/>
    </xf>
    <xf numFmtId="16" fontId="2" fillId="0" borderId="0" xfId="0" applyNumberFormat="1" applyFont="1" applyAlignment="1">
      <alignment horizontal="center" vertical="top" wrapText="1"/>
    </xf>
    <xf numFmtId="0" fontId="2"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right" vertical="top" wrapText="1"/>
    </xf>
    <xf numFmtId="4" fontId="0" fillId="0" borderId="0" xfId="0" applyNumberFormat="1" applyFont="1" applyAlignment="1">
      <alignment vertical="top" wrapText="1"/>
    </xf>
    <xf numFmtId="0" fontId="0" fillId="0" borderId="0" xfId="0" applyFont="1" applyAlignment="1">
      <alignment horizontal="center" vertical="top" wrapText="1"/>
    </xf>
    <xf numFmtId="0" fontId="3" fillId="0" borderId="0" xfId="0" applyFont="1" applyAlignment="1">
      <alignment vertical="top" wrapText="1"/>
    </xf>
    <xf numFmtId="0" fontId="0" fillId="0" borderId="0" xfId="0" applyFont="1" applyAlignment="1">
      <alignment horizontal="center" wrapText="1"/>
    </xf>
    <xf numFmtId="0" fontId="0" fillId="0" borderId="0" xfId="0" applyNumberFormat="1" applyFont="1" applyAlignment="1">
      <alignment horizontal="left" vertical="top" wrapText="1"/>
    </xf>
    <xf numFmtId="0" fontId="0" fillId="0" borderId="0" xfId="0" applyFont="1" applyAlignment="1">
      <alignment wrapText="1"/>
    </xf>
    <xf numFmtId="4" fontId="4" fillId="0" borderId="0" xfId="0" applyNumberFormat="1" applyFont="1" applyAlignment="1">
      <alignment vertical="top" wrapText="1"/>
    </xf>
    <xf numFmtId="0" fontId="0" fillId="0" borderId="0" xfId="0" applyFont="1" applyFill="1" applyAlignment="1">
      <alignment vertical="top" wrapText="1"/>
    </xf>
    <xf numFmtId="0" fontId="0" fillId="0" borderId="0" xfId="0" applyNumberFormat="1" applyFont="1" applyAlignment="1">
      <alignment vertical="top" wrapText="1"/>
    </xf>
    <xf numFmtId="0" fontId="0" fillId="0" borderId="0" xfId="0" applyNumberFormat="1" applyFont="1" applyBorder="1" applyAlignment="1">
      <alignment horizontal="left" vertical="top" wrapText="1"/>
    </xf>
    <xf numFmtId="0" fontId="0" fillId="0" borderId="0" xfId="0" applyFont="1" applyAlignment="1">
      <alignment/>
    </xf>
    <xf numFmtId="0" fontId="0" fillId="0" borderId="0" xfId="0" applyFont="1" applyFill="1" applyAlignment="1">
      <alignment horizontal="right" vertical="top" wrapText="1"/>
    </xf>
    <xf numFmtId="0" fontId="0" fillId="0" borderId="0" xfId="0" applyFont="1" applyFill="1" applyAlignment="1">
      <alignment horizontal="center" vertical="top" wrapText="1"/>
    </xf>
    <xf numFmtId="0" fontId="2" fillId="0" borderId="0" xfId="69" applyFont="1" applyAlignment="1">
      <alignment vertical="top"/>
      <protection/>
    </xf>
    <xf numFmtId="0" fontId="0" fillId="0" borderId="0" xfId="68" applyFont="1" applyAlignment="1">
      <alignment vertical="top" wrapText="1"/>
      <protection/>
    </xf>
    <xf numFmtId="4" fontId="0" fillId="0" borderId="0" xfId="68" applyNumberFormat="1" applyFont="1" applyAlignment="1">
      <alignment vertical="top" wrapText="1"/>
      <protection/>
    </xf>
    <xf numFmtId="0" fontId="0" fillId="0" borderId="0" xfId="68" applyFont="1">
      <alignment/>
      <protection/>
    </xf>
    <xf numFmtId="4" fontId="4" fillId="0" borderId="0" xfId="68" applyNumberFormat="1" applyFont="1" applyAlignment="1">
      <alignment vertical="top" wrapText="1"/>
      <protection/>
    </xf>
    <xf numFmtId="0" fontId="0" fillId="0" borderId="0" xfId="68" applyFont="1" applyAlignment="1">
      <alignment horizontal="right" vertical="top" wrapText="1"/>
      <protection/>
    </xf>
    <xf numFmtId="0" fontId="0" fillId="0" borderId="0" xfId="68" applyFont="1" applyAlignment="1">
      <alignment wrapText="1"/>
      <protection/>
    </xf>
    <xf numFmtId="0" fontId="0" fillId="0" borderId="19" xfId="0" applyFont="1" applyBorder="1" applyAlignment="1">
      <alignment horizontal="center" vertical="top" wrapText="1"/>
    </xf>
    <xf numFmtId="0" fontId="0" fillId="0" borderId="19" xfId="0" applyFont="1" applyBorder="1" applyAlignment="1">
      <alignment vertical="top" wrapText="1"/>
    </xf>
    <xf numFmtId="1" fontId="0" fillId="0" borderId="0" xfId="0" applyNumberFormat="1" applyFont="1" applyAlignment="1">
      <alignment vertical="top" wrapText="1"/>
    </xf>
    <xf numFmtId="0" fontId="5" fillId="0" borderId="0" xfId="0" applyFont="1" applyAlignment="1">
      <alignment vertical="top" wrapText="1"/>
    </xf>
    <xf numFmtId="0" fontId="5" fillId="0" borderId="19" xfId="0" applyFont="1" applyBorder="1" applyAlignment="1">
      <alignment vertical="top" wrapText="1"/>
    </xf>
    <xf numFmtId="0" fontId="0" fillId="0" borderId="19" xfId="0" applyFont="1" applyBorder="1" applyAlignment="1">
      <alignment horizontal="right" vertical="top" wrapText="1"/>
    </xf>
    <xf numFmtId="1" fontId="0" fillId="0" borderId="0" xfId="0" applyNumberFormat="1" applyFont="1" applyAlignment="1">
      <alignment horizontal="right" vertical="top" wrapText="1"/>
    </xf>
    <xf numFmtId="4" fontId="4" fillId="0" borderId="0" xfId="0" applyNumberFormat="1" applyFont="1" applyAlignment="1">
      <alignment horizontal="right" vertical="top" wrapText="1"/>
    </xf>
    <xf numFmtId="0" fontId="2" fillId="0" borderId="0" xfId="68" applyFont="1" applyAlignment="1">
      <alignment vertical="top" wrapText="1"/>
      <protection/>
    </xf>
    <xf numFmtId="0" fontId="0" fillId="0" borderId="0" xfId="0" applyFont="1" applyFill="1" applyAlignment="1">
      <alignment wrapText="1"/>
    </xf>
    <xf numFmtId="4" fontId="7" fillId="0" borderId="0" xfId="0" applyNumberFormat="1" applyFont="1" applyAlignment="1">
      <alignment horizontal="right" vertical="top" wrapText="1"/>
    </xf>
    <xf numFmtId="4" fontId="6" fillId="0" borderId="0" xfId="0" applyNumberFormat="1" applyFont="1" applyAlignment="1">
      <alignment horizontal="right" vertical="top" wrapText="1"/>
    </xf>
    <xf numFmtId="16" fontId="2" fillId="0" borderId="0" xfId="68" applyNumberFormat="1" applyFont="1" applyAlignment="1">
      <alignment horizontal="center" vertical="top" wrapText="1"/>
      <protection/>
    </xf>
    <xf numFmtId="0" fontId="0" fillId="0" borderId="0" xfId="0" applyFont="1" applyAlignment="1">
      <alignment horizontal="center"/>
    </xf>
    <xf numFmtId="0" fontId="0" fillId="0" borderId="0" xfId="0" applyFont="1" applyBorder="1" applyAlignment="1">
      <alignment horizontal="center" wrapText="1"/>
    </xf>
    <xf numFmtId="0" fontId="0" fillId="0" borderId="0" xfId="0" applyNumberFormat="1" applyFont="1" applyAlignment="1">
      <alignment horizontal="center" vertical="top" wrapText="1"/>
    </xf>
    <xf numFmtId="0" fontId="0" fillId="0" borderId="0" xfId="0" applyFont="1" applyBorder="1" applyAlignment="1">
      <alignment vertical="top" wrapText="1"/>
    </xf>
    <xf numFmtId="0" fontId="0" fillId="0" borderId="0" xfId="68" applyFont="1" applyAlignment="1">
      <alignment horizontal="center" vertical="top" wrapText="1"/>
      <protection/>
    </xf>
    <xf numFmtId="16" fontId="2" fillId="0" borderId="0" xfId="0" applyNumberFormat="1" applyFont="1" applyAlignment="1">
      <alignment horizontal="center" vertical="top"/>
    </xf>
    <xf numFmtId="0" fontId="2" fillId="0" borderId="0" xfId="0" applyFont="1" applyAlignment="1">
      <alignment vertical="top"/>
    </xf>
    <xf numFmtId="0" fontId="0" fillId="0" borderId="0" xfId="0" applyFont="1" applyAlignment="1">
      <alignment vertical="top"/>
    </xf>
    <xf numFmtId="0" fontId="0" fillId="0" borderId="0" xfId="0" applyNumberFormat="1" applyFont="1" applyFill="1" applyAlignment="1">
      <alignment vertical="top" wrapText="1"/>
    </xf>
    <xf numFmtId="16" fontId="2" fillId="0" borderId="0" xfId="68" applyNumberFormat="1" applyFont="1" applyAlignment="1">
      <alignment horizontal="center" vertical="top"/>
      <protection/>
    </xf>
    <xf numFmtId="0" fontId="2" fillId="0" borderId="0" xfId="68" applyFont="1" applyAlignment="1">
      <alignment vertical="top"/>
      <protection/>
    </xf>
    <xf numFmtId="0" fontId="0" fillId="0" borderId="0" xfId="68" applyFont="1" applyAlignment="1">
      <alignment vertical="top"/>
      <protection/>
    </xf>
    <xf numFmtId="0" fontId="0" fillId="0" borderId="0" xfId="68" applyFont="1" applyAlignment="1">
      <alignment horizontal="center"/>
      <protection/>
    </xf>
    <xf numFmtId="0" fontId="0" fillId="0" borderId="0" xfId="68" applyFont="1" applyFill="1" applyAlignment="1">
      <alignment horizontal="center" vertical="top" wrapText="1"/>
      <protection/>
    </xf>
    <xf numFmtId="0" fontId="0" fillId="0" borderId="0" xfId="68" applyFont="1" applyBorder="1" applyAlignment="1">
      <alignment horizontal="center" vertical="top" wrapText="1"/>
      <protection/>
    </xf>
    <xf numFmtId="0" fontId="0" fillId="0" borderId="0" xfId="68" applyFont="1" applyBorder="1" applyAlignment="1">
      <alignment vertical="top" wrapText="1"/>
      <protection/>
    </xf>
    <xf numFmtId="0" fontId="3" fillId="0" borderId="0" xfId="0" applyNumberFormat="1" applyFont="1" applyAlignment="1">
      <alignment vertical="top" wrapText="1"/>
    </xf>
    <xf numFmtId="16" fontId="0" fillId="0" borderId="0" xfId="0" applyNumberFormat="1" applyFont="1" applyAlignment="1">
      <alignment horizontal="center" vertical="top" wrapText="1"/>
    </xf>
    <xf numFmtId="4" fontId="7" fillId="0" borderId="0" xfId="68" applyNumberFormat="1" applyFont="1" applyAlignment="1">
      <alignment vertical="top" wrapText="1"/>
      <protection/>
    </xf>
    <xf numFmtId="0" fontId="0" fillId="0" borderId="0" xfId="0" applyNumberFormat="1" applyFont="1" applyAlignment="1">
      <alignment wrapText="1"/>
    </xf>
    <xf numFmtId="0" fontId="0" fillId="0" borderId="0" xfId="0" applyFont="1" applyAlignment="1" applyProtection="1">
      <alignment horizontal="center" vertical="top" wrapText="1"/>
      <protection/>
    </xf>
    <xf numFmtId="0" fontId="0" fillId="0" borderId="0" xfId="0" applyFont="1" applyAlignment="1" applyProtection="1">
      <alignment vertical="top" wrapText="1"/>
      <protection/>
    </xf>
    <xf numFmtId="0" fontId="0" fillId="0" borderId="0" xfId="0" applyFont="1" applyAlignment="1" applyProtection="1">
      <alignment wrapText="1"/>
      <protection/>
    </xf>
    <xf numFmtId="0" fontId="8" fillId="0" borderId="0" xfId="0" applyFont="1" applyFill="1" applyAlignment="1">
      <alignment vertical="top" wrapText="1"/>
    </xf>
    <xf numFmtId="0" fontId="0" fillId="0" borderId="0" xfId="0" applyNumberFormat="1" applyFont="1" applyFill="1" applyAlignment="1">
      <alignment horizontal="center" vertical="top" wrapText="1"/>
    </xf>
    <xf numFmtId="0" fontId="8" fillId="0" borderId="0" xfId="0" applyFont="1" applyAlignment="1">
      <alignment/>
    </xf>
    <xf numFmtId="0" fontId="0" fillId="0" borderId="0" xfId="0" applyFont="1" applyBorder="1" applyAlignment="1">
      <alignment horizontal="center" vertical="top" wrapText="1"/>
    </xf>
    <xf numFmtId="0" fontId="9" fillId="0" borderId="0" xfId="47" applyNumberFormat="1" applyFont="1" applyFill="1" applyAlignment="1" applyProtection="1">
      <alignment horizontal="justify" vertical="top" wrapText="1"/>
      <protection/>
    </xf>
    <xf numFmtId="4" fontId="0" fillId="0" borderId="0" xfId="0" applyNumberFormat="1" applyAlignment="1">
      <alignment horizontal="right"/>
    </xf>
    <xf numFmtId="0" fontId="14" fillId="0" borderId="18" xfId="0" applyFont="1" applyBorder="1" applyAlignment="1">
      <alignment/>
    </xf>
    <xf numFmtId="0" fontId="14" fillId="0" borderId="18" xfId="0" applyFont="1" applyBorder="1" applyAlignment="1">
      <alignment horizontal="center"/>
    </xf>
    <xf numFmtId="0" fontId="14" fillId="0" borderId="18" xfId="0" applyFont="1" applyBorder="1" applyAlignment="1">
      <alignment horizontal="center" wrapText="1"/>
    </xf>
    <xf numFmtId="4" fontId="14" fillId="0" borderId="18" xfId="0" applyNumberFormat="1" applyFont="1" applyBorder="1" applyAlignment="1">
      <alignment horizontal="center" wrapText="1"/>
    </xf>
    <xf numFmtId="4" fontId="14" fillId="0" borderId="18" xfId="0" applyNumberFormat="1" applyFont="1" applyBorder="1" applyAlignment="1">
      <alignment horizontal="center"/>
    </xf>
    <xf numFmtId="0" fontId="14" fillId="0" borderId="0" xfId="0" applyFont="1" applyAlignment="1">
      <alignment/>
    </xf>
    <xf numFmtId="0" fontId="15" fillId="0" borderId="0" xfId="0" applyFont="1" applyAlignment="1">
      <alignment/>
    </xf>
    <xf numFmtId="0" fontId="3" fillId="0" borderId="0" xfId="0" applyFont="1" applyAlignment="1">
      <alignment/>
    </xf>
    <xf numFmtId="0" fontId="14" fillId="0" borderId="0" xfId="0" applyFont="1" applyBorder="1" applyAlignment="1">
      <alignment/>
    </xf>
    <xf numFmtId="0" fontId="14" fillId="0" borderId="0" xfId="0" applyFont="1" applyBorder="1" applyAlignment="1">
      <alignment horizontal="center" wrapText="1"/>
    </xf>
    <xf numFmtId="0" fontId="14" fillId="0" borderId="0" xfId="0" applyFont="1" applyBorder="1" applyAlignment="1">
      <alignment horizontal="center"/>
    </xf>
    <xf numFmtId="0" fontId="17" fillId="0" borderId="0" xfId="0" applyFont="1" applyAlignment="1">
      <alignment horizontal="center" vertical="top" wrapText="1"/>
    </xf>
    <xf numFmtId="0" fontId="18" fillId="0" borderId="0" xfId="0" applyFont="1" applyAlignment="1">
      <alignment vertical="top" wrapText="1"/>
    </xf>
    <xf numFmtId="0" fontId="17" fillId="0" borderId="0" xfId="0" applyFont="1" applyAlignment="1">
      <alignment vertical="top" wrapText="1"/>
    </xf>
    <xf numFmtId="0" fontId="0" fillId="36" borderId="18" xfId="0" applyFont="1" applyFill="1" applyBorder="1" applyAlignment="1">
      <alignment horizontal="center" vertical="top" wrapText="1"/>
    </xf>
    <xf numFmtId="0" fontId="18" fillId="0" borderId="0" xfId="0" applyFont="1" applyBorder="1" applyAlignment="1">
      <alignment vertical="top" wrapText="1"/>
    </xf>
    <xf numFmtId="0" fontId="17" fillId="0" borderId="0" xfId="0" applyFont="1" applyAlignment="1">
      <alignment/>
    </xf>
    <xf numFmtId="0" fontId="17" fillId="0" borderId="0" xfId="0" applyFont="1" applyBorder="1" applyAlignment="1">
      <alignment horizontal="center" vertical="top" wrapText="1"/>
    </xf>
    <xf numFmtId="0" fontId="17" fillId="0" borderId="0" xfId="0" applyFont="1" applyAlignment="1">
      <alignment wrapText="1"/>
    </xf>
    <xf numFmtId="0" fontId="18" fillId="0" borderId="0" xfId="0" applyFont="1" applyAlignment="1">
      <alignment wrapText="1"/>
    </xf>
    <xf numFmtId="0" fontId="18" fillId="0" borderId="0" xfId="0" applyFont="1" applyFill="1" applyAlignment="1">
      <alignment vertical="top" wrapText="1"/>
    </xf>
    <xf numFmtId="0" fontId="0" fillId="0" borderId="0" xfId="0" applyFont="1" applyFill="1" applyAlignment="1">
      <alignment horizontal="center" wrapText="1"/>
    </xf>
    <xf numFmtId="0" fontId="0" fillId="0" borderId="0" xfId="0" applyFont="1" applyAlignment="1">
      <alignment horizontal="center" vertical="top"/>
    </xf>
    <xf numFmtId="4" fontId="0" fillId="0" borderId="0" xfId="0" applyNumberFormat="1" applyFont="1" applyAlignment="1">
      <alignment horizontal="center" vertical="top" wrapText="1"/>
    </xf>
    <xf numFmtId="4" fontId="0" fillId="0" borderId="0" xfId="0" applyNumberFormat="1" applyFont="1" applyAlignment="1">
      <alignment horizontal="center" wrapText="1"/>
    </xf>
    <xf numFmtId="0" fontId="17" fillId="0" borderId="0" xfId="0" applyFont="1" applyFill="1" applyAlignment="1">
      <alignment horizontal="center" vertical="top" wrapText="1"/>
    </xf>
    <xf numFmtId="4" fontId="14" fillId="0" borderId="0" xfId="0" applyNumberFormat="1" applyFont="1" applyBorder="1" applyAlignment="1">
      <alignment horizontal="right" wrapText="1"/>
    </xf>
    <xf numFmtId="4" fontId="14" fillId="0" borderId="0" xfId="0" applyNumberFormat="1" applyFont="1" applyBorder="1" applyAlignment="1">
      <alignment horizontal="right"/>
    </xf>
    <xf numFmtId="0" fontId="17" fillId="0" borderId="0" xfId="0" applyFont="1" applyAlignment="1">
      <alignment horizontal="center" wrapText="1"/>
    </xf>
    <xf numFmtId="0" fontId="18" fillId="0" borderId="0" xfId="0" applyNumberFormat="1" applyFont="1" applyAlignment="1">
      <alignment vertical="top" wrapText="1"/>
    </xf>
    <xf numFmtId="0" fontId="0" fillId="0" borderId="0" xfId="0" applyFont="1" applyFill="1" applyAlignment="1">
      <alignment horizontal="center"/>
    </xf>
    <xf numFmtId="0" fontId="17" fillId="0" borderId="0" xfId="0" applyFont="1" applyAlignment="1">
      <alignment horizontal="center"/>
    </xf>
    <xf numFmtId="0" fontId="17" fillId="0" borderId="0" xfId="68" applyFont="1" applyAlignment="1">
      <alignment vertical="top" wrapText="1"/>
      <protection/>
    </xf>
    <xf numFmtId="0" fontId="18" fillId="0" borderId="0" xfId="68" applyFont="1" applyAlignment="1">
      <alignment vertical="top" wrapText="1"/>
      <protection/>
    </xf>
    <xf numFmtId="0" fontId="0" fillId="0" borderId="0" xfId="68" applyFont="1" applyBorder="1" applyAlignment="1">
      <alignment horizontal="center"/>
      <protection/>
    </xf>
    <xf numFmtId="0" fontId="17" fillId="0" borderId="0" xfId="0" applyNumberFormat="1" applyFont="1" applyAlignment="1">
      <alignment horizontal="center" vertical="top" wrapText="1"/>
    </xf>
    <xf numFmtId="0" fontId="17" fillId="0" borderId="0" xfId="68" applyFont="1" applyAlignment="1">
      <alignment horizontal="center"/>
      <protection/>
    </xf>
    <xf numFmtId="0" fontId="20" fillId="0" borderId="0" xfId="0" applyNumberFormat="1" applyFont="1" applyFill="1" applyAlignment="1">
      <alignment horizontal="center" vertical="top" wrapText="1"/>
    </xf>
    <xf numFmtId="0" fontId="18" fillId="0" borderId="0" xfId="0" applyNumberFormat="1" applyFont="1" applyFill="1" applyAlignment="1">
      <alignment vertical="top" wrapText="1"/>
    </xf>
    <xf numFmtId="0" fontId="17" fillId="0" borderId="0" xfId="0" applyNumberFormat="1" applyFont="1" applyFill="1" applyAlignment="1">
      <alignment horizontal="center" vertical="top" wrapText="1"/>
    </xf>
    <xf numFmtId="0" fontId="17" fillId="0" borderId="0" xfId="68" applyFont="1" applyAlignment="1">
      <alignment horizontal="center" vertical="top" wrapText="1"/>
      <protection/>
    </xf>
    <xf numFmtId="0" fontId="18" fillId="0" borderId="0" xfId="68" applyFont="1" applyFill="1" applyAlignment="1">
      <alignment vertical="top" wrapText="1"/>
      <protection/>
    </xf>
    <xf numFmtId="0" fontId="0" fillId="0" borderId="0" xfId="68" applyFont="1" applyAlignment="1">
      <alignment horizontal="center" wrapText="1"/>
      <protection/>
    </xf>
    <xf numFmtId="0" fontId="0" fillId="0" borderId="0" xfId="68" applyFont="1" applyBorder="1" applyAlignment="1">
      <alignment horizontal="center" wrapText="1"/>
      <protection/>
    </xf>
    <xf numFmtId="0" fontId="18" fillId="36" borderId="18" xfId="68" applyFont="1" applyFill="1" applyBorder="1" applyAlignment="1">
      <alignment vertical="top" wrapText="1"/>
      <protection/>
    </xf>
    <xf numFmtId="0" fontId="19" fillId="0" borderId="0" xfId="0" applyFont="1" applyAlignment="1">
      <alignment/>
    </xf>
    <xf numFmtId="0" fontId="16" fillId="0" borderId="0" xfId="0" applyFont="1" applyAlignment="1">
      <alignment/>
    </xf>
    <xf numFmtId="0" fontId="16" fillId="36" borderId="18" xfId="0" applyFont="1" applyFill="1" applyBorder="1" applyAlignment="1">
      <alignment/>
    </xf>
    <xf numFmtId="0" fontId="0" fillId="36" borderId="18" xfId="0" applyFill="1" applyBorder="1" applyAlignment="1">
      <alignment/>
    </xf>
    <xf numFmtId="0" fontId="14" fillId="0" borderId="0" xfId="62" applyFont="1" applyBorder="1">
      <alignment/>
      <protection/>
    </xf>
    <xf numFmtId="0" fontId="14" fillId="0" borderId="18" xfId="62" applyFont="1" applyBorder="1">
      <alignment/>
      <protection/>
    </xf>
    <xf numFmtId="0" fontId="14" fillId="0" borderId="18" xfId="62" applyFont="1" applyBorder="1" applyAlignment="1">
      <alignment horizontal="center"/>
      <protection/>
    </xf>
    <xf numFmtId="0" fontId="14" fillId="0" borderId="0" xfId="62" applyFont="1" applyBorder="1" applyAlignment="1">
      <alignment horizontal="center"/>
      <protection/>
    </xf>
    <xf numFmtId="0" fontId="18" fillId="0" borderId="0" xfId="0" applyFont="1" applyAlignment="1">
      <alignment/>
    </xf>
    <xf numFmtId="0" fontId="18" fillId="36" borderId="18" xfId="0" applyFont="1" applyFill="1" applyBorder="1" applyAlignment="1">
      <alignment/>
    </xf>
    <xf numFmtId="0" fontId="17" fillId="36" borderId="18" xfId="0" applyFont="1" applyFill="1" applyBorder="1" applyAlignment="1">
      <alignment/>
    </xf>
    <xf numFmtId="0" fontId="0" fillId="0" borderId="0" xfId="0" applyFill="1" applyBorder="1" applyAlignment="1">
      <alignment/>
    </xf>
    <xf numFmtId="0" fontId="17" fillId="36" borderId="18" xfId="0" applyFont="1" applyFill="1" applyBorder="1" applyAlignment="1">
      <alignment horizontal="center"/>
    </xf>
    <xf numFmtId="0" fontId="17" fillId="0" borderId="18" xfId="0" applyFont="1" applyFill="1" applyBorder="1" applyAlignment="1">
      <alignment horizontal="center"/>
    </xf>
    <xf numFmtId="0" fontId="18" fillId="0" borderId="18" xfId="68" applyFont="1" applyFill="1" applyBorder="1" applyAlignment="1">
      <alignment vertical="top" wrapText="1"/>
      <protection/>
    </xf>
    <xf numFmtId="0" fontId="0" fillId="0" borderId="18" xfId="0" applyFont="1" applyFill="1" applyBorder="1" applyAlignment="1">
      <alignment horizontal="center" vertical="top" wrapText="1"/>
    </xf>
    <xf numFmtId="0" fontId="0" fillId="0" borderId="0" xfId="0" applyFont="1" applyFill="1" applyBorder="1" applyAlignment="1">
      <alignment vertical="top" wrapText="1"/>
    </xf>
    <xf numFmtId="0" fontId="17" fillId="0" borderId="19" xfId="0" applyFont="1" applyFill="1" applyBorder="1" applyAlignment="1">
      <alignment horizontal="center"/>
    </xf>
    <xf numFmtId="0" fontId="18" fillId="0" borderId="19" xfId="68" applyFont="1" applyFill="1" applyBorder="1" applyAlignment="1">
      <alignment vertical="top" wrapText="1"/>
      <protection/>
    </xf>
    <xf numFmtId="0" fontId="0" fillId="0" borderId="19" xfId="0" applyFont="1" applyFill="1" applyBorder="1" applyAlignment="1">
      <alignment horizontal="center" vertical="top" wrapText="1"/>
    </xf>
    <xf numFmtId="0" fontId="17" fillId="0" borderId="0" xfId="0" applyFont="1" applyFill="1" applyBorder="1" applyAlignment="1">
      <alignment horizontal="center"/>
    </xf>
    <xf numFmtId="0" fontId="18" fillId="0" borderId="0" xfId="68" applyFont="1" applyFill="1" applyBorder="1" applyAlignment="1">
      <alignment vertical="top" wrapText="1"/>
      <protection/>
    </xf>
    <xf numFmtId="0" fontId="0" fillId="0" borderId="0" xfId="0" applyFont="1" applyFill="1" applyBorder="1" applyAlignment="1">
      <alignment horizontal="center" vertical="top" wrapText="1"/>
    </xf>
    <xf numFmtId="0" fontId="14" fillId="0" borderId="18" xfId="0" applyFont="1" applyBorder="1" applyAlignment="1">
      <alignment wrapText="1"/>
    </xf>
    <xf numFmtId="0" fontId="14" fillId="0" borderId="0" xfId="0" applyFont="1" applyBorder="1" applyAlignment="1">
      <alignment wrapText="1"/>
    </xf>
    <xf numFmtId="205" fontId="0" fillId="0" borderId="0" xfId="63" applyNumberFormat="1" applyFont="1">
      <alignment/>
      <protection/>
    </xf>
    <xf numFmtId="0" fontId="0" fillId="0" borderId="0" xfId="63" applyFont="1" applyAlignment="1" applyProtection="1">
      <alignment horizontal="center"/>
      <protection/>
    </xf>
    <xf numFmtId="0" fontId="0" fillId="0" borderId="0" xfId="0" applyFont="1" applyFill="1" applyAlignment="1">
      <alignment horizontal="left" vertical="top" wrapText="1"/>
    </xf>
    <xf numFmtId="0" fontId="14" fillId="0" borderId="18" xfId="0" applyFont="1" applyBorder="1" applyAlignment="1">
      <alignment horizontal="left" vertical="top"/>
    </xf>
    <xf numFmtId="0" fontId="14" fillId="0" borderId="0" xfId="0" applyFont="1" applyBorder="1" applyAlignment="1">
      <alignment horizontal="left" vertical="top"/>
    </xf>
    <xf numFmtId="0" fontId="14" fillId="36" borderId="18" xfId="0" applyFont="1" applyFill="1" applyBorder="1" applyAlignment="1">
      <alignment horizontal="center" wrapText="1"/>
    </xf>
    <xf numFmtId="0" fontId="14" fillId="36" borderId="18" xfId="0" applyFont="1" applyFill="1" applyBorder="1" applyAlignment="1">
      <alignment horizontal="center"/>
    </xf>
    <xf numFmtId="4" fontId="14" fillId="36" borderId="18" xfId="0" applyNumberFormat="1" applyFont="1" applyFill="1" applyBorder="1" applyAlignment="1">
      <alignment horizontal="right" wrapText="1"/>
    </xf>
    <xf numFmtId="4" fontId="14" fillId="36" borderId="18" xfId="0" applyNumberFormat="1" applyFont="1" applyFill="1" applyBorder="1" applyAlignment="1">
      <alignment horizontal="right"/>
    </xf>
    <xf numFmtId="0" fontId="14" fillId="0" borderId="0" xfId="0" applyFont="1" applyFill="1" applyBorder="1" applyAlignment="1">
      <alignment horizontal="center" wrapText="1"/>
    </xf>
    <xf numFmtId="0" fontId="14" fillId="0" borderId="0" xfId="0" applyFont="1" applyFill="1" applyBorder="1" applyAlignment="1">
      <alignment horizontal="center"/>
    </xf>
    <xf numFmtId="4" fontId="14" fillId="0" borderId="0" xfId="0" applyNumberFormat="1" applyFont="1" applyFill="1" applyBorder="1" applyAlignment="1">
      <alignment horizontal="right" wrapText="1"/>
    </xf>
    <xf numFmtId="4" fontId="14" fillId="0" borderId="0" xfId="0" applyNumberFormat="1" applyFont="1" applyFill="1" applyBorder="1" applyAlignment="1">
      <alignment horizontal="right"/>
    </xf>
    <xf numFmtId="0" fontId="14" fillId="0" borderId="18" xfId="0" applyFont="1" applyFill="1" applyBorder="1" applyAlignment="1">
      <alignment horizontal="center" wrapText="1"/>
    </xf>
    <xf numFmtId="0" fontId="14" fillId="0" borderId="18" xfId="0" applyFont="1" applyFill="1" applyBorder="1" applyAlignment="1">
      <alignment horizontal="center"/>
    </xf>
    <xf numFmtId="4" fontId="14" fillId="0" borderId="18" xfId="0" applyNumberFormat="1" applyFont="1" applyFill="1" applyBorder="1" applyAlignment="1">
      <alignment horizontal="right" wrapText="1"/>
    </xf>
    <xf numFmtId="4" fontId="14" fillId="0" borderId="18" xfId="0" applyNumberFormat="1" applyFont="1" applyFill="1" applyBorder="1" applyAlignment="1">
      <alignment horizontal="right"/>
    </xf>
    <xf numFmtId="205" fontId="18" fillId="36" borderId="18" xfId="63" applyNumberFormat="1" applyFont="1" applyFill="1" applyBorder="1">
      <alignment/>
      <protection/>
    </xf>
    <xf numFmtId="0" fontId="0" fillId="0" borderId="0" xfId="0" applyFont="1" applyAlignment="1">
      <alignment horizontal="left"/>
    </xf>
    <xf numFmtId="0" fontId="17" fillId="0" borderId="0" xfId="0" applyFont="1" applyAlignment="1">
      <alignment horizontal="left" wrapText="1"/>
    </xf>
    <xf numFmtId="0" fontId="0" fillId="0" borderId="0" xfId="0" applyFont="1" applyAlignment="1">
      <alignment horizontal="left" wrapText="1"/>
    </xf>
    <xf numFmtId="0" fontId="17" fillId="0" borderId="0" xfId="0" applyFont="1" applyBorder="1" applyAlignment="1">
      <alignment horizontal="left" wrapText="1"/>
    </xf>
    <xf numFmtId="0" fontId="0" fillId="0" borderId="0" xfId="0" applyFont="1" applyBorder="1" applyAlignment="1">
      <alignment horizontal="left" wrapText="1"/>
    </xf>
    <xf numFmtId="16" fontId="17" fillId="0" borderId="0" xfId="0" applyNumberFormat="1" applyFont="1" applyBorder="1" applyAlignment="1">
      <alignment horizontal="left" wrapText="1"/>
    </xf>
    <xf numFmtId="16" fontId="17" fillId="0" borderId="0" xfId="0" applyNumberFormat="1" applyFont="1" applyAlignment="1">
      <alignment horizontal="left" wrapText="1"/>
    </xf>
    <xf numFmtId="0" fontId="0" fillId="0" borderId="0" xfId="0" applyFont="1" applyFill="1" applyAlignment="1">
      <alignment horizontal="left" wrapText="1"/>
    </xf>
    <xf numFmtId="0" fontId="0" fillId="0" borderId="0" xfId="0" applyFont="1" applyAlignment="1" applyProtection="1">
      <alignment horizontal="left" wrapText="1"/>
      <protection/>
    </xf>
    <xf numFmtId="0" fontId="17" fillId="0" borderId="0" xfId="0" applyFont="1" applyAlignment="1">
      <alignment horizontal="left" vertical="top" wrapText="1"/>
    </xf>
    <xf numFmtId="0" fontId="17" fillId="0" borderId="0" xfId="0" applyFont="1" applyFill="1" applyAlignment="1">
      <alignment horizontal="left" vertical="top" wrapText="1"/>
    </xf>
    <xf numFmtId="0" fontId="39" fillId="0" borderId="0" xfId="0" applyFont="1" applyAlignment="1">
      <alignment/>
    </xf>
    <xf numFmtId="0" fontId="39" fillId="0" borderId="0" xfId="0" applyFont="1" applyFill="1" applyAlignment="1">
      <alignment horizontal="left" vertical="top" wrapText="1"/>
    </xf>
    <xf numFmtId="0" fontId="39" fillId="0" borderId="0" xfId="0" applyFont="1" applyFill="1" applyAlignment="1">
      <alignment vertical="top" wrapText="1"/>
    </xf>
    <xf numFmtId="0" fontId="39" fillId="0" borderId="0" xfId="0" applyFont="1" applyFill="1" applyAlignment="1">
      <alignment horizontal="center" vertical="top" wrapText="1"/>
    </xf>
    <xf numFmtId="4" fontId="39" fillId="0" borderId="0" xfId="0" applyNumberFormat="1" applyFont="1" applyFill="1" applyAlignment="1">
      <alignment horizontal="right" vertical="top" wrapText="1"/>
    </xf>
    <xf numFmtId="4" fontId="39" fillId="0" borderId="0" xfId="42" applyNumberFormat="1" applyFont="1" applyFill="1" applyAlignment="1">
      <alignment horizontal="right" vertical="top" wrapText="1"/>
    </xf>
    <xf numFmtId="0" fontId="40" fillId="36" borderId="18" xfId="0" applyFont="1" applyFill="1" applyBorder="1" applyAlignment="1">
      <alignment horizontal="left" vertical="top" wrapText="1"/>
    </xf>
    <xf numFmtId="0" fontId="40" fillId="36" borderId="18" xfId="0" applyFont="1" applyFill="1" applyBorder="1" applyAlignment="1">
      <alignment vertical="top" wrapText="1"/>
    </xf>
    <xf numFmtId="0" fontId="39" fillId="36" borderId="18" xfId="0" applyFont="1" applyFill="1" applyBorder="1" applyAlignment="1">
      <alignment horizontal="center" vertical="top" wrapText="1"/>
    </xf>
    <xf numFmtId="4" fontId="39" fillId="36" borderId="18" xfId="0" applyNumberFormat="1" applyFont="1" applyFill="1" applyBorder="1" applyAlignment="1">
      <alignment horizontal="right" vertical="top" wrapText="1"/>
    </xf>
    <xf numFmtId="4" fontId="39" fillId="36" borderId="18" xfId="42" applyNumberFormat="1" applyFont="1" applyFill="1" applyBorder="1" applyAlignment="1">
      <alignment horizontal="right" vertical="top" wrapText="1"/>
    </xf>
    <xf numFmtId="0" fontId="39" fillId="0" borderId="0" xfId="0" applyFont="1" applyAlignment="1">
      <alignment horizontal="left" vertical="top"/>
    </xf>
    <xf numFmtId="0" fontId="39" fillId="0" borderId="0" xfId="63" applyFont="1" applyAlignment="1">
      <alignment wrapText="1"/>
      <protection/>
    </xf>
    <xf numFmtId="0" fontId="39" fillId="0" borderId="0" xfId="0" applyFont="1" applyAlignment="1">
      <alignment horizontal="center" vertical="top" wrapText="1"/>
    </xf>
    <xf numFmtId="4" fontId="39" fillId="0" borderId="0" xfId="0" applyNumberFormat="1" applyFont="1" applyAlignment="1">
      <alignment horizontal="right" vertical="top" wrapText="1"/>
    </xf>
    <xf numFmtId="4" fontId="39" fillId="0" borderId="0" xfId="42" applyNumberFormat="1" applyFont="1" applyAlignment="1">
      <alignment horizontal="right" vertical="top" wrapText="1"/>
    </xf>
    <xf numFmtId="0" fontId="41" fillId="36" borderId="18" xfId="0" applyFont="1" applyFill="1" applyBorder="1" applyAlignment="1">
      <alignment horizontal="left" vertical="top"/>
    </xf>
    <xf numFmtId="0" fontId="14" fillId="36" borderId="18" xfId="68" applyFont="1" applyFill="1" applyBorder="1" applyAlignment="1">
      <alignment vertical="top" wrapText="1"/>
      <protection/>
    </xf>
    <xf numFmtId="4" fontId="14" fillId="36" borderId="18" xfId="42" applyNumberFormat="1" applyFont="1" applyFill="1" applyBorder="1" applyAlignment="1">
      <alignment horizontal="right" wrapText="1"/>
    </xf>
    <xf numFmtId="0" fontId="41" fillId="0" borderId="0" xfId="0" applyFont="1" applyFill="1" applyBorder="1" applyAlignment="1">
      <alignment horizontal="left" vertical="top"/>
    </xf>
    <xf numFmtId="0" fontId="14" fillId="0" borderId="0" xfId="68" applyFont="1" applyFill="1" applyBorder="1" applyAlignment="1">
      <alignment vertical="top" wrapText="1"/>
      <protection/>
    </xf>
    <xf numFmtId="0" fontId="39" fillId="0" borderId="0" xfId="0" applyFont="1" applyFill="1" applyBorder="1" applyAlignment="1">
      <alignment horizontal="center" vertical="top" wrapText="1"/>
    </xf>
    <xf numFmtId="4" fontId="39" fillId="0" borderId="0" xfId="0" applyNumberFormat="1" applyFont="1" applyFill="1" applyBorder="1" applyAlignment="1">
      <alignment horizontal="right" vertical="top" wrapText="1"/>
    </xf>
    <xf numFmtId="4" fontId="14" fillId="0" borderId="0" xfId="42" applyNumberFormat="1" applyFont="1" applyFill="1" applyBorder="1" applyAlignment="1">
      <alignment horizontal="right" wrapText="1"/>
    </xf>
    <xf numFmtId="0" fontId="14" fillId="0" borderId="0" xfId="0" applyFont="1" applyFill="1" applyBorder="1" applyAlignment="1">
      <alignment horizontal="left"/>
    </xf>
    <xf numFmtId="0" fontId="14" fillId="0" borderId="0" xfId="68" applyFont="1" applyFill="1" applyBorder="1" applyAlignment="1">
      <alignment wrapText="1"/>
      <protection/>
    </xf>
    <xf numFmtId="0" fontId="14" fillId="0" borderId="0" xfId="0" applyFont="1" applyFill="1" applyBorder="1" applyAlignment="1">
      <alignment horizontal="left" vertical="top"/>
    </xf>
    <xf numFmtId="0" fontId="14" fillId="0" borderId="0" xfId="0" applyFont="1" applyAlignment="1">
      <alignment horizontal="left" vertical="top"/>
    </xf>
    <xf numFmtId="0" fontId="14" fillId="0" borderId="0" xfId="68" applyFont="1" applyAlignment="1">
      <alignment vertical="top" wrapText="1"/>
      <protection/>
    </xf>
    <xf numFmtId="0" fontId="39" fillId="0" borderId="0" xfId="68" applyFont="1" applyAlignment="1">
      <alignment vertical="top" wrapText="1"/>
      <protection/>
    </xf>
    <xf numFmtId="0" fontId="40" fillId="36" borderId="18" xfId="63" applyFont="1" applyFill="1" applyBorder="1" applyAlignment="1">
      <alignment horizontal="left"/>
      <protection/>
    </xf>
    <xf numFmtId="0" fontId="40" fillId="36" borderId="18" xfId="63" applyFont="1" applyFill="1" applyBorder="1" applyAlignment="1">
      <alignment/>
      <protection/>
    </xf>
    <xf numFmtId="0" fontId="14" fillId="0" borderId="0" xfId="63" applyFont="1" applyFill="1" applyBorder="1" applyAlignment="1">
      <alignment horizontal="left"/>
      <protection/>
    </xf>
    <xf numFmtId="0" fontId="14" fillId="0" borderId="0" xfId="63" applyFont="1" applyFill="1" applyBorder="1" applyAlignment="1">
      <alignment/>
      <protection/>
    </xf>
    <xf numFmtId="0" fontId="14" fillId="36" borderId="18" xfId="64" applyFont="1" applyFill="1" applyBorder="1" applyAlignment="1">
      <alignment horizontal="left"/>
      <protection/>
    </xf>
    <xf numFmtId="203" fontId="14" fillId="36" borderId="18" xfId="64" applyNumberFormat="1" applyFont="1" applyFill="1" applyBorder="1" applyAlignment="1">
      <alignment horizontal="center"/>
      <protection/>
    </xf>
    <xf numFmtId="190" fontId="14" fillId="36" borderId="18" xfId="64" applyNumberFormat="1" applyFont="1" applyFill="1" applyBorder="1" applyAlignment="1">
      <alignment horizontal="left"/>
      <protection/>
    </xf>
    <xf numFmtId="179" fontId="14" fillId="36" borderId="18" xfId="90" applyFont="1" applyFill="1" applyBorder="1" applyAlignment="1">
      <alignment horizontal="right"/>
    </xf>
    <xf numFmtId="0" fontId="14" fillId="0" borderId="18" xfId="64" applyFont="1" applyFill="1" applyBorder="1" applyAlignment="1">
      <alignment horizontal="left"/>
      <protection/>
    </xf>
    <xf numFmtId="203" fontId="14" fillId="0" borderId="18" xfId="64" applyNumberFormat="1" applyFont="1" applyFill="1" applyBorder="1" applyAlignment="1">
      <alignment horizontal="center"/>
      <protection/>
    </xf>
    <xf numFmtId="190" fontId="14" fillId="0" borderId="18" xfId="64" applyNumberFormat="1" applyFont="1" applyFill="1" applyBorder="1" applyAlignment="1">
      <alignment horizontal="left"/>
      <protection/>
    </xf>
    <xf numFmtId="179" fontId="14" fillId="0" borderId="18" xfId="90" applyFont="1" applyFill="1" applyBorder="1" applyAlignment="1">
      <alignment horizontal="right"/>
    </xf>
    <xf numFmtId="0" fontId="38" fillId="0" borderId="0" xfId="0" applyFont="1" applyAlignment="1">
      <alignment/>
    </xf>
    <xf numFmtId="0" fontId="39" fillId="0" borderId="0" xfId="64" applyFont="1">
      <alignment/>
      <protection/>
    </xf>
    <xf numFmtId="0" fontId="42" fillId="0" borderId="0" xfId="64" applyFont="1" applyAlignment="1">
      <alignment horizontal="left"/>
      <protection/>
    </xf>
    <xf numFmtId="203" fontId="42" fillId="0" borderId="0" xfId="64" applyNumberFormat="1" applyFont="1" applyAlignment="1">
      <alignment horizontal="center"/>
      <protection/>
    </xf>
    <xf numFmtId="190" fontId="42" fillId="0" borderId="0" xfId="64" applyNumberFormat="1" applyFont="1" applyAlignment="1">
      <alignment horizontal="left"/>
      <protection/>
    </xf>
    <xf numFmtId="179" fontId="42" fillId="0" borderId="0" xfId="90" applyFont="1" applyAlignment="1">
      <alignment horizontal="right"/>
    </xf>
    <xf numFmtId="0" fontId="42" fillId="0" borderId="0" xfId="64" applyFont="1" applyAlignment="1">
      <alignment horizontal="center"/>
      <protection/>
    </xf>
    <xf numFmtId="0" fontId="42" fillId="0" borderId="0" xfId="64" applyFont="1" applyFill="1">
      <alignment/>
      <protection/>
    </xf>
    <xf numFmtId="188" fontId="42" fillId="0" borderId="0" xfId="64" applyNumberFormat="1" applyFont="1" applyBorder="1" applyAlignment="1">
      <alignment horizontal="right"/>
      <protection/>
    </xf>
    <xf numFmtId="211" fontId="42" fillId="0" borderId="0" xfId="46" applyNumberFormat="1" applyFont="1" applyAlignment="1">
      <alignment horizontal="right"/>
    </xf>
    <xf numFmtId="0" fontId="39" fillId="0" borderId="0" xfId="0" applyFont="1" applyAlignment="1">
      <alignment horizontal="center"/>
    </xf>
    <xf numFmtId="0" fontId="42" fillId="0" borderId="0" xfId="64" applyFont="1" applyFill="1" applyAlignment="1">
      <alignment horizontal="center"/>
      <protection/>
    </xf>
    <xf numFmtId="0" fontId="39" fillId="0" borderId="0" xfId="64" applyFont="1" applyAlignment="1">
      <alignment horizontal="center"/>
      <protection/>
    </xf>
    <xf numFmtId="0" fontId="42" fillId="0" borderId="0" xfId="64" applyFont="1">
      <alignment/>
      <protection/>
    </xf>
    <xf numFmtId="210" fontId="42" fillId="0" borderId="0" xfId="46" applyNumberFormat="1" applyFont="1" applyAlignment="1">
      <alignment horizontal="right"/>
    </xf>
    <xf numFmtId="0" fontId="42" fillId="0" borderId="0" xfId="64" applyFont="1" applyBorder="1" applyAlignment="1">
      <alignment horizontal="left"/>
      <protection/>
    </xf>
    <xf numFmtId="203" fontId="42" fillId="0" borderId="0" xfId="64" applyNumberFormat="1" applyFont="1" applyBorder="1" applyAlignment="1">
      <alignment horizontal="center"/>
      <protection/>
    </xf>
    <xf numFmtId="190" fontId="42" fillId="0" borderId="0" xfId="64" applyNumberFormat="1" applyFont="1" applyBorder="1" applyAlignment="1">
      <alignment horizontal="left"/>
      <protection/>
    </xf>
    <xf numFmtId="179" fontId="42" fillId="0" borderId="0" xfId="90" applyFont="1" applyBorder="1" applyAlignment="1">
      <alignment/>
    </xf>
    <xf numFmtId="179" fontId="14" fillId="36" borderId="18" xfId="90" applyFont="1" applyFill="1" applyBorder="1" applyAlignment="1">
      <alignment/>
    </xf>
    <xf numFmtId="211" fontId="14" fillId="36" borderId="18" xfId="46" applyNumberFormat="1" applyFont="1" applyFill="1" applyBorder="1" applyAlignment="1">
      <alignment horizontal="right"/>
    </xf>
    <xf numFmtId="203" fontId="42" fillId="0" borderId="0" xfId="64" applyNumberFormat="1" applyFont="1">
      <alignment/>
      <protection/>
    </xf>
    <xf numFmtId="0" fontId="14" fillId="36" borderId="18" xfId="64" applyFont="1" applyFill="1" applyBorder="1" applyAlignment="1">
      <alignment horizontal="center"/>
      <protection/>
    </xf>
    <xf numFmtId="0" fontId="14" fillId="36" borderId="18" xfId="64" applyFont="1" applyFill="1" applyBorder="1">
      <alignment/>
      <protection/>
    </xf>
    <xf numFmtId="203" fontId="14" fillId="36" borderId="18" xfId="64" applyNumberFormat="1" applyFont="1" applyFill="1" applyBorder="1">
      <alignment/>
      <protection/>
    </xf>
    <xf numFmtId="210" fontId="14" fillId="36" borderId="18" xfId="46" applyNumberFormat="1" applyFont="1" applyFill="1" applyBorder="1" applyAlignment="1">
      <alignment horizontal="right"/>
    </xf>
    <xf numFmtId="0" fontId="41" fillId="0" borderId="0" xfId="0" applyFont="1" applyAlignment="1">
      <alignment/>
    </xf>
    <xf numFmtId="0" fontId="14" fillId="0" borderId="0" xfId="64" applyFont="1" applyFill="1" applyBorder="1" applyAlignment="1">
      <alignment horizontal="center"/>
      <protection/>
    </xf>
    <xf numFmtId="0" fontId="14" fillId="0" borderId="0" xfId="64" applyFont="1" applyFill="1" applyBorder="1">
      <alignment/>
      <protection/>
    </xf>
    <xf numFmtId="203" fontId="14" fillId="0" borderId="0" xfId="64" applyNumberFormat="1" applyFont="1" applyFill="1" applyBorder="1">
      <alignment/>
      <protection/>
    </xf>
    <xf numFmtId="210" fontId="14" fillId="0" borderId="0" xfId="46" applyNumberFormat="1" applyFont="1" applyFill="1" applyBorder="1" applyAlignment="1">
      <alignment horizontal="right"/>
    </xf>
    <xf numFmtId="211" fontId="14" fillId="0" borderId="0" xfId="46" applyNumberFormat="1" applyFont="1" applyFill="1" applyBorder="1" applyAlignment="1">
      <alignment horizontal="right"/>
    </xf>
    <xf numFmtId="203" fontId="42" fillId="0" borderId="0" xfId="64" applyNumberFormat="1" applyFont="1" applyFill="1">
      <alignment/>
      <protection/>
    </xf>
    <xf numFmtId="0" fontId="42" fillId="0" borderId="0" xfId="64" applyFont="1" applyBorder="1" applyAlignment="1">
      <alignment horizontal="center"/>
      <protection/>
    </xf>
    <xf numFmtId="0" fontId="42" fillId="0" borderId="0" xfId="64" applyFont="1" applyBorder="1">
      <alignment/>
      <protection/>
    </xf>
    <xf numFmtId="203" fontId="42" fillId="0" borderId="0" xfId="64" applyNumberFormat="1" applyFont="1" applyBorder="1">
      <alignment/>
      <protection/>
    </xf>
    <xf numFmtId="0" fontId="14" fillId="0" borderId="18" xfId="64" applyFont="1" applyFill="1" applyBorder="1" applyAlignment="1">
      <alignment horizontal="center"/>
      <protection/>
    </xf>
    <xf numFmtId="0" fontId="14" fillId="0" borderId="18" xfId="64" applyFont="1" applyFill="1" applyBorder="1">
      <alignment/>
      <protection/>
    </xf>
    <xf numFmtId="203" fontId="14" fillId="0" borderId="18" xfId="64" applyNumberFormat="1" applyFont="1" applyFill="1" applyBorder="1">
      <alignment/>
      <protection/>
    </xf>
    <xf numFmtId="210" fontId="14" fillId="0" borderId="18" xfId="46" applyNumberFormat="1" applyFont="1" applyFill="1" applyBorder="1" applyAlignment="1">
      <alignment horizontal="right"/>
    </xf>
    <xf numFmtId="211" fontId="14" fillId="0" borderId="18" xfId="46" applyNumberFormat="1" applyFont="1" applyFill="1" applyBorder="1" applyAlignment="1">
      <alignment horizontal="right"/>
    </xf>
    <xf numFmtId="0" fontId="14" fillId="0" borderId="0" xfId="0" applyFont="1" applyFill="1" applyAlignment="1">
      <alignment/>
    </xf>
    <xf numFmtId="0" fontId="41" fillId="0" borderId="0" xfId="0" applyFont="1" applyFill="1" applyAlignment="1">
      <alignment/>
    </xf>
    <xf numFmtId="0" fontId="39" fillId="0" borderId="0" xfId="0" applyFont="1" applyFill="1" applyAlignment="1">
      <alignment/>
    </xf>
    <xf numFmtId="211" fontId="42" fillId="0" borderId="0" xfId="46" applyNumberFormat="1" applyFont="1" applyBorder="1" applyAlignment="1">
      <alignment horizontal="right"/>
    </xf>
    <xf numFmtId="0" fontId="14" fillId="36" borderId="18" xfId="0" applyFont="1" applyFill="1" applyBorder="1" applyAlignment="1">
      <alignment/>
    </xf>
    <xf numFmtId="0" fontId="14" fillId="0" borderId="0" xfId="0" applyFont="1" applyFill="1" applyBorder="1" applyAlignment="1">
      <alignment/>
    </xf>
    <xf numFmtId="0" fontId="40" fillId="36" borderId="18" xfId="64" applyFont="1" applyFill="1" applyBorder="1" applyAlignment="1">
      <alignment horizontal="center"/>
      <protection/>
    </xf>
    <xf numFmtId="0" fontId="40" fillId="36" borderId="18" xfId="64" applyFont="1" applyFill="1" applyBorder="1">
      <alignment/>
      <protection/>
    </xf>
    <xf numFmtId="203" fontId="40" fillId="36" borderId="18" xfId="64" applyNumberFormat="1" applyFont="1" applyFill="1" applyBorder="1">
      <alignment/>
      <protection/>
    </xf>
    <xf numFmtId="211" fontId="40" fillId="36" borderId="18" xfId="46" applyNumberFormat="1" applyFont="1" applyFill="1" applyBorder="1" applyAlignment="1">
      <alignment horizontal="right"/>
    </xf>
    <xf numFmtId="0" fontId="38" fillId="0" borderId="0" xfId="0" applyFont="1" applyFill="1" applyAlignment="1">
      <alignment/>
    </xf>
    <xf numFmtId="0" fontId="0" fillId="0" borderId="0" xfId="63" applyFont="1" applyFill="1" applyAlignment="1" applyProtection="1">
      <alignment horizontal="center"/>
      <protection/>
    </xf>
    <xf numFmtId="0" fontId="14" fillId="0" borderId="18" xfId="0" applyFont="1" applyBorder="1" applyAlignment="1">
      <alignment horizontal="center" vertical="top"/>
    </xf>
    <xf numFmtId="0" fontId="0" fillId="0" borderId="0" xfId="0" applyNumberFormat="1" applyFont="1" applyFill="1" applyAlignment="1">
      <alignment horizontal="left" wrapText="1"/>
    </xf>
    <xf numFmtId="0" fontId="5" fillId="0" borderId="0" xfId="0" applyFont="1" applyFill="1" applyAlignment="1">
      <alignment horizontal="center" vertical="top" wrapText="1"/>
    </xf>
    <xf numFmtId="1" fontId="0" fillId="0" borderId="0" xfId="0" applyNumberFormat="1" applyFont="1" applyFill="1" applyAlignment="1">
      <alignment horizontal="center" vertical="top" wrapText="1"/>
    </xf>
    <xf numFmtId="213" fontId="0" fillId="0" borderId="0" xfId="0" applyNumberFormat="1" applyFont="1" applyFill="1" applyAlignment="1">
      <alignment horizontal="right" vertical="top" wrapText="1"/>
    </xf>
    <xf numFmtId="213" fontId="0" fillId="0" borderId="0" xfId="42" applyNumberFormat="1" applyFont="1" applyFill="1" applyAlignment="1">
      <alignment horizontal="right" vertical="top" wrapText="1"/>
    </xf>
    <xf numFmtId="213" fontId="0" fillId="0" borderId="0" xfId="0" applyNumberFormat="1" applyFont="1" applyFill="1" applyAlignment="1">
      <alignment horizontal="center" vertical="top" wrapText="1"/>
    </xf>
    <xf numFmtId="213" fontId="0" fillId="36" borderId="18" xfId="0" applyNumberFormat="1" applyFont="1" applyFill="1" applyBorder="1" applyAlignment="1">
      <alignment horizontal="right" vertical="top" wrapText="1"/>
    </xf>
    <xf numFmtId="213" fontId="0" fillId="0" borderId="0" xfId="0" applyNumberFormat="1" applyFont="1" applyAlignment="1">
      <alignment horizontal="right" vertical="top" wrapText="1"/>
    </xf>
    <xf numFmtId="213" fontId="0" fillId="0" borderId="0" xfId="42" applyNumberFormat="1" applyFont="1" applyAlignment="1">
      <alignment horizontal="right" vertical="top" wrapText="1"/>
    </xf>
    <xf numFmtId="213" fontId="18" fillId="36" borderId="18" xfId="42" applyNumberFormat="1" applyFont="1" applyFill="1" applyBorder="1" applyAlignment="1">
      <alignment horizontal="right" vertical="top" wrapText="1"/>
    </xf>
    <xf numFmtId="213" fontId="14" fillId="0" borderId="18" xfId="0" applyNumberFormat="1" applyFont="1" applyBorder="1" applyAlignment="1">
      <alignment horizontal="right" wrapText="1"/>
    </xf>
    <xf numFmtId="213" fontId="14" fillId="0" borderId="18" xfId="0" applyNumberFormat="1" applyFont="1" applyBorder="1" applyAlignment="1">
      <alignment horizontal="right"/>
    </xf>
    <xf numFmtId="213" fontId="14" fillId="0" borderId="0" xfId="0" applyNumberFormat="1" applyFont="1" applyBorder="1" applyAlignment="1">
      <alignment horizontal="right" wrapText="1"/>
    </xf>
    <xf numFmtId="213" fontId="14" fillId="0" borderId="0" xfId="0" applyNumberFormat="1" applyFont="1" applyBorder="1" applyAlignment="1">
      <alignment horizontal="right"/>
    </xf>
    <xf numFmtId="213" fontId="17" fillId="0" borderId="0" xfId="42" applyNumberFormat="1" applyFont="1" applyAlignment="1">
      <alignment horizontal="right" vertical="top" wrapText="1"/>
    </xf>
    <xf numFmtId="213" fontId="0" fillId="0" borderId="0" xfId="0" applyNumberFormat="1" applyFont="1" applyAlignment="1">
      <alignment horizontal="right" wrapText="1"/>
    </xf>
    <xf numFmtId="213" fontId="0" fillId="0" borderId="0" xfId="42" applyNumberFormat="1" applyFont="1" applyAlignment="1">
      <alignment horizontal="right" wrapText="1"/>
    </xf>
    <xf numFmtId="213" fontId="0" fillId="0" borderId="0" xfId="0" applyNumberFormat="1" applyFont="1" applyAlignment="1">
      <alignment vertical="top" wrapText="1"/>
    </xf>
    <xf numFmtId="213" fontId="3" fillId="0" borderId="0" xfId="42" applyNumberFormat="1" applyFont="1" applyAlignment="1">
      <alignment horizontal="right" vertical="top" wrapText="1"/>
    </xf>
    <xf numFmtId="213" fontId="0" fillId="0" borderId="19" xfId="0" applyNumberFormat="1" applyFont="1" applyFill="1" applyBorder="1" applyAlignment="1">
      <alignment horizontal="right" vertical="top" wrapText="1"/>
    </xf>
    <xf numFmtId="213" fontId="18" fillId="0" borderId="19" xfId="42" applyNumberFormat="1" applyFont="1" applyFill="1" applyBorder="1" applyAlignment="1">
      <alignment horizontal="right" vertical="top" wrapText="1"/>
    </xf>
    <xf numFmtId="213" fontId="14" fillId="0" borderId="18" xfId="0" applyNumberFormat="1" applyFont="1" applyBorder="1" applyAlignment="1">
      <alignment horizontal="center" vertical="center" wrapText="1"/>
    </xf>
    <xf numFmtId="213" fontId="14" fillId="0" borderId="18" xfId="0" applyNumberFormat="1" applyFont="1" applyBorder="1" applyAlignment="1">
      <alignment horizontal="center" vertical="center"/>
    </xf>
    <xf numFmtId="213" fontId="17" fillId="0" borderId="0" xfId="42" applyNumberFormat="1" applyFont="1" applyAlignment="1">
      <alignment horizontal="right" wrapText="1"/>
    </xf>
    <xf numFmtId="213" fontId="0" fillId="0" borderId="0" xfId="42" applyNumberFormat="1" applyFont="1" applyAlignment="1" applyProtection="1">
      <alignment horizontal="right" wrapText="1"/>
      <protection/>
    </xf>
    <xf numFmtId="213" fontId="0" fillId="0" borderId="0" xfId="0" applyNumberFormat="1" applyFont="1" applyAlignment="1">
      <alignment wrapText="1"/>
    </xf>
    <xf numFmtId="213" fontId="17" fillId="0" borderId="0" xfId="0" applyNumberFormat="1" applyFont="1" applyAlignment="1">
      <alignment wrapText="1"/>
    </xf>
    <xf numFmtId="213" fontId="0" fillId="0" borderId="0" xfId="0" applyNumberFormat="1" applyFont="1" applyFill="1" applyAlignment="1">
      <alignment wrapText="1"/>
    </xf>
    <xf numFmtId="213" fontId="17" fillId="0" borderId="0" xfId="42" applyNumberFormat="1" applyFont="1" applyFill="1" applyAlignment="1">
      <alignment horizontal="right" wrapText="1"/>
    </xf>
    <xf numFmtId="213" fontId="0" fillId="0" borderId="0" xfId="42" applyNumberFormat="1" applyFont="1" applyFill="1" applyAlignment="1">
      <alignment horizontal="right" wrapText="1"/>
    </xf>
    <xf numFmtId="213" fontId="0" fillId="0" borderId="18" xfId="0" applyNumberFormat="1" applyFont="1" applyFill="1" applyBorder="1" applyAlignment="1">
      <alignment horizontal="right" vertical="top" wrapText="1"/>
    </xf>
    <xf numFmtId="213" fontId="18" fillId="0" borderId="18" xfId="42" applyNumberFormat="1" applyFont="1" applyFill="1" applyBorder="1" applyAlignment="1">
      <alignment horizontal="right" vertical="top" wrapText="1"/>
    </xf>
    <xf numFmtId="213" fontId="14" fillId="0" borderId="18" xfId="0" applyNumberFormat="1" applyFont="1" applyBorder="1" applyAlignment="1">
      <alignment horizontal="center" wrapText="1"/>
    </xf>
    <xf numFmtId="213" fontId="14" fillId="0" borderId="18" xfId="0" applyNumberFormat="1" applyFont="1" applyBorder="1" applyAlignment="1">
      <alignment horizontal="center"/>
    </xf>
    <xf numFmtId="213" fontId="17" fillId="0" borderId="0" xfId="0" applyNumberFormat="1" applyFont="1" applyAlignment="1">
      <alignment vertical="top" wrapText="1"/>
    </xf>
    <xf numFmtId="213" fontId="0" fillId="0" borderId="0" xfId="0" applyNumberFormat="1" applyFont="1" applyFill="1" applyAlignment="1">
      <alignment vertical="top" wrapText="1"/>
    </xf>
    <xf numFmtId="213" fontId="0" fillId="0" borderId="0" xfId="68" applyNumberFormat="1" applyFont="1" applyAlignment="1">
      <alignment vertical="top" wrapText="1"/>
      <protection/>
    </xf>
    <xf numFmtId="213" fontId="0" fillId="0" borderId="0" xfId="42" applyNumberFormat="1" applyFont="1" applyAlignment="1">
      <alignment wrapText="1"/>
    </xf>
    <xf numFmtId="213" fontId="0" fillId="0" borderId="0" xfId="42" applyNumberFormat="1" applyFont="1" applyBorder="1" applyAlignment="1">
      <alignment wrapText="1"/>
    </xf>
    <xf numFmtId="213" fontId="3" fillId="0" borderId="0" xfId="0" applyNumberFormat="1" applyFont="1" applyAlignment="1">
      <alignment vertical="top" wrapText="1"/>
    </xf>
    <xf numFmtId="213" fontId="0" fillId="0" borderId="0" xfId="68" applyNumberFormat="1" applyFont="1" applyAlignment="1">
      <alignment vertical="top"/>
      <protection/>
    </xf>
    <xf numFmtId="213" fontId="14" fillId="0" borderId="0" xfId="0" applyNumberFormat="1" applyFont="1" applyBorder="1" applyAlignment="1">
      <alignment horizontal="center"/>
    </xf>
    <xf numFmtId="213" fontId="17" fillId="0" borderId="0" xfId="68" applyNumberFormat="1" applyFont="1" applyAlignment="1">
      <alignment vertical="top" wrapText="1"/>
      <protection/>
    </xf>
    <xf numFmtId="213" fontId="0" fillId="0" borderId="0" xfId="69" applyNumberFormat="1" applyFont="1" applyAlignment="1">
      <alignment wrapText="1"/>
      <protection/>
    </xf>
    <xf numFmtId="213" fontId="0" fillId="0" borderId="0" xfId="69" applyNumberFormat="1" applyFont="1" applyAlignment="1">
      <alignment vertical="top" wrapText="1"/>
      <protection/>
    </xf>
    <xf numFmtId="213" fontId="17" fillId="0" borderId="0" xfId="69" applyNumberFormat="1" applyFont="1" applyAlignment="1">
      <alignment vertical="top" wrapText="1"/>
      <protection/>
    </xf>
    <xf numFmtId="213" fontId="17" fillId="0" borderId="0" xfId="68" applyNumberFormat="1" applyFont="1">
      <alignment/>
      <protection/>
    </xf>
    <xf numFmtId="213" fontId="0" fillId="0" borderId="0" xfId="68" applyNumberFormat="1" applyFont="1" applyAlignment="1">
      <alignment wrapText="1"/>
      <protection/>
    </xf>
    <xf numFmtId="213" fontId="0" fillId="0" borderId="0" xfId="68" applyNumberFormat="1" applyFont="1" applyBorder="1" applyAlignment="1">
      <alignment wrapText="1"/>
      <protection/>
    </xf>
    <xf numFmtId="213" fontId="0" fillId="0" borderId="0" xfId="68" applyNumberFormat="1" applyFont="1">
      <alignment/>
      <protection/>
    </xf>
    <xf numFmtId="213" fontId="0" fillId="0" borderId="0" xfId="0" applyNumberFormat="1" applyFont="1" applyAlignment="1">
      <alignment vertical="top"/>
    </xf>
    <xf numFmtId="213" fontId="0" fillId="0" borderId="0" xfId="0" applyNumberFormat="1" applyFont="1" applyFill="1" applyBorder="1" applyAlignment="1">
      <alignment horizontal="right" vertical="top" wrapText="1"/>
    </xf>
    <xf numFmtId="213" fontId="18" fillId="0" borderId="0" xfId="42" applyNumberFormat="1" applyFont="1" applyFill="1" applyBorder="1" applyAlignment="1">
      <alignment horizontal="right" vertical="top" wrapText="1"/>
    </xf>
    <xf numFmtId="213" fontId="0" fillId="0" borderId="0" xfId="0" applyNumberFormat="1" applyFont="1" applyBorder="1" applyAlignment="1">
      <alignment vertical="top" wrapText="1"/>
    </xf>
    <xf numFmtId="4" fontId="0" fillId="36" borderId="18" xfId="0" applyNumberFormat="1" applyFont="1" applyFill="1" applyBorder="1" applyAlignment="1" applyProtection="1">
      <alignment horizontal="right" vertical="top" wrapText="1"/>
      <protection/>
    </xf>
    <xf numFmtId="4" fontId="0" fillId="36" borderId="18" xfId="42" applyNumberFormat="1" applyFont="1" applyFill="1" applyBorder="1" applyAlignment="1" applyProtection="1">
      <alignment horizontal="right" vertical="top" wrapText="1"/>
      <protection/>
    </xf>
    <xf numFmtId="0" fontId="0" fillId="0" borderId="0" xfId="0" applyFont="1" applyAlignment="1" applyProtection="1">
      <alignment horizontal="left" vertical="top"/>
      <protection/>
    </xf>
    <xf numFmtId="0" fontId="0" fillId="0" borderId="0" xfId="68" applyFont="1" applyAlignment="1" applyProtection="1">
      <alignment vertical="top" wrapText="1"/>
      <protection/>
    </xf>
    <xf numFmtId="4" fontId="0" fillId="0" borderId="0" xfId="0" applyNumberFormat="1" applyFont="1" applyAlignment="1" applyProtection="1">
      <alignment horizontal="right" vertical="top" wrapText="1"/>
      <protection/>
    </xf>
    <xf numFmtId="4" fontId="0" fillId="0" borderId="0" xfId="42" applyNumberFormat="1" applyFont="1" applyAlignment="1" applyProtection="1">
      <alignment horizontal="right" vertical="top" wrapText="1"/>
      <protection/>
    </xf>
    <xf numFmtId="0" fontId="17" fillId="36" borderId="18" xfId="0" applyFont="1" applyFill="1" applyBorder="1" applyAlignment="1" applyProtection="1">
      <alignment horizontal="left" vertical="top"/>
      <protection/>
    </xf>
    <xf numFmtId="0" fontId="18" fillId="36" borderId="18" xfId="68" applyFont="1" applyFill="1" applyBorder="1" applyAlignment="1" applyProtection="1">
      <alignment vertical="top" wrapText="1"/>
      <protection/>
    </xf>
    <xf numFmtId="4" fontId="18" fillId="36" borderId="18" xfId="42" applyNumberFormat="1" applyFont="1" applyFill="1" applyBorder="1" applyAlignment="1" applyProtection="1">
      <alignment horizontal="right" wrapText="1"/>
      <protection/>
    </xf>
    <xf numFmtId="0" fontId="17" fillId="0" borderId="0" xfId="0" applyFont="1" applyFill="1" applyBorder="1" applyAlignment="1" applyProtection="1">
      <alignment horizontal="left" vertical="top"/>
      <protection/>
    </xf>
    <xf numFmtId="0" fontId="18" fillId="0" borderId="0" xfId="68" applyFont="1" applyFill="1" applyBorder="1" applyAlignment="1" applyProtection="1">
      <alignment vertical="top" wrapText="1"/>
      <protection/>
    </xf>
    <xf numFmtId="0" fontId="0" fillId="0" borderId="0" xfId="0" applyFont="1" applyFill="1" applyBorder="1" applyAlignment="1" applyProtection="1">
      <alignment horizontal="center" vertical="top" wrapText="1"/>
      <protection/>
    </xf>
    <xf numFmtId="4" fontId="0" fillId="0" borderId="0" xfId="0" applyNumberFormat="1" applyFont="1" applyFill="1" applyBorder="1" applyAlignment="1" applyProtection="1">
      <alignment horizontal="right" vertical="top" wrapText="1"/>
      <protection/>
    </xf>
    <xf numFmtId="4" fontId="18" fillId="0" borderId="0" xfId="42" applyNumberFormat="1" applyFont="1" applyFill="1" applyBorder="1" applyAlignment="1" applyProtection="1">
      <alignment horizontal="right" wrapText="1"/>
      <protection/>
    </xf>
    <xf numFmtId="0" fontId="18" fillId="0" borderId="0" xfId="0" applyFont="1" applyFill="1" applyBorder="1" applyAlignment="1" applyProtection="1">
      <alignment horizontal="left"/>
      <protection/>
    </xf>
    <xf numFmtId="0" fontId="18" fillId="0" borderId="0" xfId="68" applyFont="1" applyFill="1" applyBorder="1" applyAlignment="1" applyProtection="1">
      <alignment wrapText="1"/>
      <protection/>
    </xf>
    <xf numFmtId="205" fontId="0" fillId="0" borderId="0" xfId="63" applyNumberFormat="1" applyFont="1" applyAlignment="1" applyProtection="1">
      <alignment horizontal="right"/>
      <protection/>
    </xf>
    <xf numFmtId="0" fontId="18" fillId="0" borderId="0" xfId="0" applyFont="1" applyFill="1" applyBorder="1" applyAlignment="1" applyProtection="1">
      <alignment horizontal="left" vertical="top"/>
      <protection/>
    </xf>
    <xf numFmtId="0" fontId="18" fillId="0" borderId="0" xfId="0" applyFont="1" applyAlignment="1" applyProtection="1">
      <alignment horizontal="left" vertical="top"/>
      <protection/>
    </xf>
    <xf numFmtId="0" fontId="18" fillId="0" borderId="0" xfId="68" applyFont="1" applyAlignment="1" applyProtection="1">
      <alignment vertical="top" wrapText="1"/>
      <protection/>
    </xf>
    <xf numFmtId="213" fontId="14" fillId="36" borderId="18" xfId="0" applyNumberFormat="1" applyFont="1" applyFill="1" applyBorder="1" applyAlignment="1" applyProtection="1">
      <alignment horizontal="right"/>
      <protection/>
    </xf>
    <xf numFmtId="0" fontId="0" fillId="0" borderId="0" xfId="0" applyAlignment="1" applyProtection="1">
      <alignment horizontal="left" vertical="top"/>
      <protection/>
    </xf>
    <xf numFmtId="0" fontId="0" fillId="0" borderId="0" xfId="0" applyAlignment="1" applyProtection="1">
      <alignment wrapText="1"/>
      <protection/>
    </xf>
    <xf numFmtId="0" fontId="18" fillId="36" borderId="18" xfId="63" applyFont="1" applyFill="1" applyBorder="1" applyAlignment="1" applyProtection="1">
      <alignment horizontal="left"/>
      <protection/>
    </xf>
    <xf numFmtId="0" fontId="18" fillId="36" borderId="18" xfId="63" applyFont="1" applyFill="1" applyBorder="1" applyAlignment="1" applyProtection="1">
      <alignment/>
      <protection/>
    </xf>
    <xf numFmtId="0" fontId="14" fillId="36" borderId="18" xfId="0" applyFont="1" applyFill="1" applyBorder="1" applyAlignment="1" applyProtection="1">
      <alignment horizontal="center" wrapText="1"/>
      <protection/>
    </xf>
    <xf numFmtId="0" fontId="14" fillId="36" borderId="18" xfId="0" applyFont="1" applyFill="1" applyBorder="1" applyAlignment="1" applyProtection="1">
      <alignment horizontal="center"/>
      <protection/>
    </xf>
    <xf numFmtId="4" fontId="14" fillId="36" borderId="18" xfId="0" applyNumberFormat="1" applyFont="1" applyFill="1" applyBorder="1" applyAlignment="1" applyProtection="1">
      <alignment horizontal="right" wrapText="1"/>
      <protection/>
    </xf>
    <xf numFmtId="4" fontId="14" fillId="36" borderId="18" xfId="0" applyNumberFormat="1" applyFont="1" applyFill="1" applyBorder="1" applyAlignment="1" applyProtection="1">
      <alignment horizontal="right"/>
      <protection/>
    </xf>
    <xf numFmtId="0" fontId="18" fillId="0" borderId="18" xfId="63" applyFont="1" applyFill="1" applyBorder="1" applyAlignment="1" applyProtection="1">
      <alignment horizontal="left"/>
      <protection/>
    </xf>
    <xf numFmtId="0" fontId="18" fillId="0" borderId="18" xfId="63" applyFont="1" applyFill="1" applyBorder="1" applyAlignment="1" applyProtection="1">
      <alignment/>
      <protection/>
    </xf>
    <xf numFmtId="0" fontId="14" fillId="0" borderId="18" xfId="0" applyFont="1" applyFill="1" applyBorder="1" applyAlignment="1" applyProtection="1">
      <alignment horizontal="center" wrapText="1"/>
      <protection/>
    </xf>
    <xf numFmtId="0" fontId="14" fillId="0" borderId="18" xfId="0" applyFont="1" applyFill="1" applyBorder="1" applyAlignment="1" applyProtection="1">
      <alignment horizontal="center"/>
      <protection/>
    </xf>
    <xf numFmtId="4" fontId="14" fillId="0" borderId="18" xfId="0" applyNumberFormat="1" applyFont="1" applyFill="1" applyBorder="1" applyAlignment="1" applyProtection="1">
      <alignment horizontal="right" wrapText="1"/>
      <protection/>
    </xf>
    <xf numFmtId="4" fontId="14" fillId="0" borderId="18" xfId="0" applyNumberFormat="1" applyFont="1" applyFill="1" applyBorder="1" applyAlignment="1" applyProtection="1">
      <alignment horizontal="right"/>
      <protection/>
    </xf>
    <xf numFmtId="0" fontId="14" fillId="0" borderId="18" xfId="0" applyFont="1" applyBorder="1" applyAlignment="1" applyProtection="1">
      <alignment horizontal="left" vertical="top"/>
      <protection/>
    </xf>
    <xf numFmtId="0" fontId="14" fillId="0" borderId="18" xfId="0" applyFont="1" applyBorder="1" applyAlignment="1" applyProtection="1">
      <alignment wrapText="1"/>
      <protection/>
    </xf>
    <xf numFmtId="0" fontId="14" fillId="0" borderId="18" xfId="0" applyFont="1" applyBorder="1" applyAlignment="1" applyProtection="1">
      <alignment horizontal="center" wrapText="1"/>
      <protection/>
    </xf>
    <xf numFmtId="0" fontId="14" fillId="0" borderId="18" xfId="0" applyFont="1" applyBorder="1" applyAlignment="1" applyProtection="1">
      <alignment horizontal="center"/>
      <protection/>
    </xf>
    <xf numFmtId="4" fontId="14" fillId="0" borderId="18" xfId="0" applyNumberFormat="1" applyFont="1" applyBorder="1" applyAlignment="1" applyProtection="1">
      <alignment horizontal="right" wrapText="1"/>
      <protection/>
    </xf>
    <xf numFmtId="4" fontId="14" fillId="0" borderId="18" xfId="0" applyNumberFormat="1" applyFont="1" applyBorder="1" applyAlignment="1" applyProtection="1">
      <alignment horizontal="right"/>
      <protection/>
    </xf>
    <xf numFmtId="0" fontId="14" fillId="0" borderId="0" xfId="0" applyFont="1" applyBorder="1" applyAlignment="1" applyProtection="1">
      <alignment horizontal="left" vertical="top"/>
      <protection/>
    </xf>
    <xf numFmtId="0" fontId="14" fillId="0" borderId="0" xfId="0" applyFont="1" applyBorder="1" applyAlignment="1" applyProtection="1">
      <alignment wrapText="1"/>
      <protection/>
    </xf>
    <xf numFmtId="0" fontId="14" fillId="0" borderId="0" xfId="0" applyFont="1" applyBorder="1" applyAlignment="1" applyProtection="1">
      <alignment horizontal="center" wrapText="1"/>
      <protection/>
    </xf>
    <xf numFmtId="0" fontId="14" fillId="0" borderId="0" xfId="0" applyFont="1" applyBorder="1" applyAlignment="1" applyProtection="1">
      <alignment horizontal="center"/>
      <protection/>
    </xf>
    <xf numFmtId="4" fontId="14" fillId="0" borderId="0" xfId="0" applyNumberFormat="1" applyFont="1" applyBorder="1" applyAlignment="1" applyProtection="1">
      <alignment horizontal="right" wrapText="1"/>
      <protection/>
    </xf>
    <xf numFmtId="4" fontId="14" fillId="0" borderId="0" xfId="0" applyNumberFormat="1" applyFont="1" applyBorder="1" applyAlignment="1" applyProtection="1">
      <alignment horizontal="right"/>
      <protection/>
    </xf>
    <xf numFmtId="0" fontId="0" fillId="0" borderId="0" xfId="63" applyFont="1" applyAlignment="1" applyProtection="1">
      <alignment horizontal="left" vertical="top"/>
      <protection/>
    </xf>
    <xf numFmtId="0" fontId="0" fillId="0" borderId="0" xfId="0" applyFont="1" applyAlignment="1" applyProtection="1">
      <alignment/>
      <protection/>
    </xf>
    <xf numFmtId="213" fontId="0" fillId="0" borderId="0" xfId="0" applyNumberFormat="1" applyFont="1" applyAlignment="1" applyProtection="1">
      <alignment/>
      <protection/>
    </xf>
    <xf numFmtId="0" fontId="0" fillId="0" borderId="0" xfId="63" applyFont="1" applyAlignment="1" applyProtection="1">
      <alignment wrapText="1"/>
      <protection/>
    </xf>
    <xf numFmtId="205" fontId="0" fillId="0" borderId="0" xfId="63" applyNumberFormat="1" applyFont="1" applyProtection="1">
      <alignment/>
      <protection/>
    </xf>
    <xf numFmtId="0" fontId="0"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63" applyFont="1" applyAlignment="1" applyProtection="1">
      <alignment horizontal="left"/>
      <protection/>
    </xf>
    <xf numFmtId="205" fontId="0" fillId="0" borderId="0" xfId="63" applyNumberFormat="1" applyFont="1" applyAlignment="1" applyProtection="1">
      <alignment horizontal="right"/>
      <protection locked="0"/>
    </xf>
    <xf numFmtId="0" fontId="0" fillId="0" borderId="0" xfId="0" applyFont="1" applyAlignment="1" applyProtection="1">
      <alignment/>
      <protection locked="0"/>
    </xf>
    <xf numFmtId="0" fontId="0" fillId="0" borderId="0" xfId="0" applyAlignment="1" applyProtection="1">
      <alignment/>
      <protection locked="0"/>
    </xf>
    <xf numFmtId="4" fontId="14" fillId="36" borderId="18" xfId="0" applyNumberFormat="1" applyFont="1" applyFill="1" applyBorder="1" applyAlignment="1" applyProtection="1">
      <alignment horizontal="right" wrapText="1"/>
      <protection locked="0"/>
    </xf>
    <xf numFmtId="4" fontId="14" fillId="0" borderId="18" xfId="0" applyNumberFormat="1" applyFont="1" applyFill="1" applyBorder="1" applyAlignment="1" applyProtection="1">
      <alignment horizontal="right" wrapText="1"/>
      <protection locked="0"/>
    </xf>
    <xf numFmtId="4" fontId="14" fillId="0" borderId="18" xfId="0" applyNumberFormat="1" applyFont="1" applyBorder="1" applyAlignment="1" applyProtection="1">
      <alignment horizontal="right" wrapText="1"/>
      <protection locked="0"/>
    </xf>
    <xf numFmtId="4" fontId="14" fillId="0" borderId="0" xfId="0" applyNumberFormat="1" applyFont="1" applyBorder="1" applyAlignment="1" applyProtection="1">
      <alignment horizontal="right" wrapText="1"/>
      <protection locked="0"/>
    </xf>
    <xf numFmtId="0" fontId="0" fillId="0" borderId="0" xfId="0" applyFont="1" applyFill="1" applyAlignment="1" applyProtection="1">
      <alignment/>
      <protection/>
    </xf>
    <xf numFmtId="213" fontId="14" fillId="0" borderId="0" xfId="0" applyNumberFormat="1" applyFont="1" applyBorder="1" applyAlignment="1" applyProtection="1">
      <alignment horizontal="center" wrapText="1"/>
      <protection locked="0"/>
    </xf>
    <xf numFmtId="213" fontId="17" fillId="0" borderId="0" xfId="68" applyNumberFormat="1" applyFont="1" applyAlignment="1" applyProtection="1">
      <alignment vertical="top" wrapText="1"/>
      <protection locked="0"/>
    </xf>
    <xf numFmtId="213" fontId="0" fillId="0" borderId="0" xfId="68" applyNumberFormat="1" applyFont="1" applyAlignment="1" applyProtection="1">
      <alignment vertical="top" wrapText="1"/>
      <protection locked="0"/>
    </xf>
    <xf numFmtId="213" fontId="0" fillId="0" borderId="0" xfId="69" applyNumberFormat="1" applyFont="1" applyAlignment="1" applyProtection="1">
      <alignment wrapText="1"/>
      <protection locked="0"/>
    </xf>
    <xf numFmtId="213" fontId="0" fillId="0" borderId="0" xfId="69" applyNumberFormat="1" applyFont="1" applyAlignment="1" applyProtection="1">
      <alignment vertical="top" wrapText="1"/>
      <protection locked="0"/>
    </xf>
    <xf numFmtId="213" fontId="17" fillId="0" borderId="0" xfId="69" applyNumberFormat="1" applyFont="1" applyAlignment="1" applyProtection="1">
      <alignment vertical="top" wrapText="1"/>
      <protection locked="0"/>
    </xf>
    <xf numFmtId="213" fontId="17" fillId="0" borderId="0" xfId="68" applyNumberFormat="1" applyFont="1" applyProtection="1">
      <alignment/>
      <protection locked="0"/>
    </xf>
    <xf numFmtId="213" fontId="17" fillId="0" borderId="0" xfId="68" applyNumberFormat="1" applyFont="1" applyAlignment="1" applyProtection="1">
      <alignment vertical="top"/>
      <protection locked="0"/>
    </xf>
    <xf numFmtId="213" fontId="0" fillId="0" borderId="0" xfId="68" applyNumberFormat="1" applyFont="1" applyAlignment="1" applyProtection="1">
      <alignment vertical="top"/>
      <protection locked="0"/>
    </xf>
    <xf numFmtId="213" fontId="0" fillId="0" borderId="0" xfId="0" applyNumberFormat="1" applyFont="1" applyAlignment="1" applyProtection="1">
      <alignment vertical="top" wrapText="1"/>
      <protection locked="0"/>
    </xf>
    <xf numFmtId="213" fontId="0" fillId="0" borderId="0" xfId="68" applyNumberFormat="1" applyFont="1" applyAlignment="1" applyProtection="1">
      <alignment wrapText="1"/>
      <protection locked="0"/>
    </xf>
    <xf numFmtId="213" fontId="17" fillId="0" borderId="0" xfId="0" applyNumberFormat="1" applyFont="1" applyAlignment="1" applyProtection="1">
      <alignment vertical="top" wrapText="1"/>
      <protection locked="0"/>
    </xf>
    <xf numFmtId="213" fontId="0" fillId="0" borderId="0" xfId="68" applyNumberFormat="1" applyFont="1" applyBorder="1" applyAlignment="1" applyProtection="1">
      <alignment/>
      <protection locked="0"/>
    </xf>
    <xf numFmtId="0" fontId="38" fillId="0" borderId="0" xfId="0" applyFont="1" applyFill="1" applyAlignment="1">
      <alignment horizontal="left" vertical="top" wrapText="1"/>
    </xf>
    <xf numFmtId="0" fontId="14" fillId="0" borderId="0" xfId="0" applyFont="1" applyFill="1" applyAlignment="1">
      <alignment horizontal="center" vertical="top" wrapText="1"/>
    </xf>
    <xf numFmtId="0" fontId="38" fillId="0" borderId="0" xfId="0" applyFont="1" applyFill="1" applyAlignment="1">
      <alignment horizontal="center" vertical="top" wrapText="1"/>
    </xf>
    <xf numFmtId="0" fontId="3" fillId="0" borderId="0" xfId="0" applyFont="1" applyFill="1" applyAlignment="1">
      <alignment horizontal="left" vertical="top" wrapText="1"/>
    </xf>
    <xf numFmtId="0" fontId="18" fillId="0" borderId="0" xfId="0" applyFont="1" applyFill="1" applyAlignment="1">
      <alignment horizontal="center" vertical="top" wrapText="1"/>
    </xf>
    <xf numFmtId="0" fontId="3" fillId="0" borderId="0" xfId="0" applyFont="1" applyFill="1" applyAlignment="1">
      <alignment horizontal="center" vertical="top" wrapText="1"/>
    </xf>
    <xf numFmtId="0" fontId="0" fillId="0" borderId="0" xfId="0" applyFont="1" applyAlignment="1">
      <alignment horizontal="left" vertical="top" wrapText="1"/>
    </xf>
    <xf numFmtId="0" fontId="3" fillId="0" borderId="0" xfId="0" applyFont="1" applyFill="1" applyAlignment="1" applyProtection="1">
      <alignment horizontal="left" vertical="top" wrapText="1"/>
      <protection/>
    </xf>
    <xf numFmtId="0" fontId="18" fillId="0" borderId="0" xfId="0" applyFont="1" applyFill="1" applyAlignment="1" applyProtection="1">
      <alignment horizontal="center" vertical="top" wrapText="1"/>
      <protection/>
    </xf>
    <xf numFmtId="0" fontId="3" fillId="0" borderId="0" xfId="0" applyFont="1" applyFill="1" applyAlignment="1" applyProtection="1">
      <alignment horizontal="center" vertical="top" wrapText="1"/>
      <protection/>
    </xf>
    <xf numFmtId="0" fontId="0" fillId="0" borderId="20" xfId="63" applyFont="1" applyBorder="1" applyAlignment="1" applyProtection="1">
      <alignment wrapText="1"/>
      <protection/>
    </xf>
    <xf numFmtId="0" fontId="0" fillId="0" borderId="20" xfId="0" applyBorder="1" applyAlignment="1" applyProtection="1">
      <alignment/>
      <protection/>
    </xf>
    <xf numFmtId="0" fontId="19" fillId="0" borderId="0" xfId="68" applyFont="1" applyFill="1" applyBorder="1" applyAlignment="1">
      <alignment vertical="top" wrapText="1"/>
      <protection/>
    </xf>
    <xf numFmtId="0" fontId="19" fillId="36" borderId="18" xfId="68" applyFont="1" applyFill="1" applyBorder="1" applyAlignment="1">
      <alignment horizontal="center" vertical="top" wrapText="1"/>
      <protection/>
    </xf>
    <xf numFmtId="0" fontId="16" fillId="36" borderId="18" xfId="68" applyFont="1" applyFill="1" applyBorder="1" applyAlignment="1">
      <alignment vertical="top"/>
      <protection/>
    </xf>
    <xf numFmtId="0" fontId="19" fillId="36" borderId="18" xfId="68" applyFont="1" applyFill="1" applyBorder="1" applyAlignment="1">
      <alignment vertical="top" wrapText="1"/>
      <protection/>
    </xf>
    <xf numFmtId="213" fontId="19" fillId="36" borderId="18" xfId="68" applyNumberFormat="1" applyFont="1" applyFill="1" applyBorder="1" applyAlignment="1">
      <alignment vertical="top" wrapText="1"/>
      <protection/>
    </xf>
    <xf numFmtId="213" fontId="0" fillId="0" borderId="0" xfId="0" applyNumberFormat="1" applyFont="1" applyAlignment="1" applyProtection="1">
      <alignment wrapText="1"/>
      <protection locked="0"/>
    </xf>
    <xf numFmtId="213" fontId="0" fillId="0" borderId="0" xfId="0" applyNumberFormat="1" applyFont="1" applyAlignment="1" applyProtection="1">
      <alignment/>
      <protection locked="0"/>
    </xf>
    <xf numFmtId="213" fontId="17" fillId="0" borderId="0" xfId="42" applyNumberFormat="1" applyFont="1" applyFill="1" applyAlignment="1" applyProtection="1">
      <alignment horizontal="right" wrapText="1"/>
      <protection locked="0"/>
    </xf>
    <xf numFmtId="213" fontId="0" fillId="0" borderId="0" xfId="42" applyNumberFormat="1" applyFont="1" applyAlignment="1" applyProtection="1">
      <alignment horizontal="right" wrapText="1"/>
      <protection locked="0"/>
    </xf>
    <xf numFmtId="213" fontId="0" fillId="0" borderId="0" xfId="42" applyNumberFormat="1" applyFont="1" applyFill="1" applyAlignment="1" applyProtection="1">
      <alignment horizontal="right" wrapText="1"/>
      <protection locked="0"/>
    </xf>
    <xf numFmtId="213" fontId="0" fillId="0" borderId="0" xfId="0" applyNumberFormat="1" applyFont="1" applyFill="1" applyAlignment="1" applyProtection="1">
      <alignment vertical="top" wrapText="1"/>
      <protection locked="0"/>
    </xf>
    <xf numFmtId="213" fontId="0" fillId="0" borderId="0" xfId="70" applyNumberFormat="1" applyFont="1" applyFill="1" applyAlignment="1" applyProtection="1">
      <alignment horizontal="right"/>
      <protection locked="0"/>
    </xf>
    <xf numFmtId="213" fontId="17" fillId="0" borderId="0" xfId="70" applyNumberFormat="1" applyFont="1" applyFill="1" applyAlignment="1" applyProtection="1">
      <alignment horizontal="right"/>
      <protection locked="0"/>
    </xf>
    <xf numFmtId="213" fontId="17" fillId="0" borderId="0" xfId="0" applyNumberFormat="1" applyFont="1" applyFill="1" applyAlignment="1" applyProtection="1">
      <alignment vertical="top" wrapText="1"/>
      <protection locked="0"/>
    </xf>
    <xf numFmtId="213" fontId="17" fillId="0" borderId="0" xfId="42" applyNumberFormat="1" applyFont="1" applyAlignment="1" applyProtection="1">
      <alignment horizontal="right" wrapText="1"/>
      <protection locked="0"/>
    </xf>
    <xf numFmtId="213" fontId="17" fillId="0" borderId="0" xfId="0" applyNumberFormat="1" applyFont="1" applyAlignment="1" applyProtection="1">
      <alignment wrapText="1"/>
      <protection locked="0"/>
    </xf>
    <xf numFmtId="213" fontId="0" fillId="0" borderId="0" xfId="42" applyNumberFormat="1" applyFont="1" applyAlignment="1" applyProtection="1">
      <alignment horizontal="right" vertical="top" wrapText="1"/>
      <protection locked="0"/>
    </xf>
    <xf numFmtId="213" fontId="17" fillId="0" borderId="0" xfId="42" applyNumberFormat="1" applyFont="1" applyAlignment="1" applyProtection="1">
      <alignment horizontal="right" vertical="top" wrapText="1"/>
      <protection locked="0"/>
    </xf>
    <xf numFmtId="213" fontId="3" fillId="0" borderId="0" xfId="42" applyNumberFormat="1" applyFont="1" applyAlignment="1" applyProtection="1">
      <alignment horizontal="right" vertical="top" wrapText="1"/>
      <protection locked="0"/>
    </xf>
    <xf numFmtId="213" fontId="17" fillId="0" borderId="0" xfId="0" applyNumberFormat="1" applyFont="1" applyAlignment="1" applyProtection="1">
      <alignment horizontal="right" wrapText="1"/>
      <protection locked="0"/>
    </xf>
    <xf numFmtId="213" fontId="0" fillId="0" borderId="0" xfId="0" applyNumberFormat="1" applyFont="1" applyAlignment="1" applyProtection="1">
      <alignment horizontal="right" wrapText="1"/>
      <protection locked="0"/>
    </xf>
    <xf numFmtId="213" fontId="0" fillId="0" borderId="0" xfId="0" applyNumberFormat="1" applyFont="1" applyFill="1" applyAlignment="1" applyProtection="1">
      <alignment wrapText="1"/>
      <protection locked="0"/>
    </xf>
    <xf numFmtId="213" fontId="14" fillId="0" borderId="0" xfId="0" applyNumberFormat="1" applyFont="1" applyBorder="1" applyAlignment="1" applyProtection="1">
      <alignment horizontal="right" wrapText="1"/>
      <protection locked="0"/>
    </xf>
    <xf numFmtId="213" fontId="17" fillId="0" borderId="0" xfId="0" applyNumberFormat="1" applyFont="1" applyAlignment="1" applyProtection="1">
      <alignment horizontal="right" vertical="top" wrapText="1"/>
      <protection locked="0"/>
    </xf>
    <xf numFmtId="213" fontId="0" fillId="0" borderId="0" xfId="0" applyNumberFormat="1" applyFont="1" applyAlignment="1" applyProtection="1">
      <alignment horizontal="right" vertical="top" wrapText="1"/>
      <protection locked="0"/>
    </xf>
    <xf numFmtId="213" fontId="0" fillId="0" borderId="0" xfId="0" applyNumberFormat="1" applyFont="1" applyFill="1" applyAlignment="1" applyProtection="1">
      <alignment horizontal="right" wrapText="1"/>
      <protection locked="0"/>
    </xf>
    <xf numFmtId="213" fontId="0" fillId="0" borderId="0" xfId="0" applyNumberFormat="1" applyFont="1" applyFill="1" applyAlignment="1" applyProtection="1">
      <alignment horizontal="right" vertical="top" wrapText="1"/>
      <protection locked="0"/>
    </xf>
    <xf numFmtId="0" fontId="39" fillId="0" borderId="0" xfId="0" applyFont="1" applyAlignment="1" applyProtection="1">
      <alignment/>
      <protection locked="0"/>
    </xf>
    <xf numFmtId="210" fontId="42" fillId="0" borderId="0" xfId="46" applyNumberFormat="1" applyFont="1" applyAlignment="1" applyProtection="1">
      <alignment horizontal="right"/>
      <protection locked="0"/>
    </xf>
    <xf numFmtId="0" fontId="39" fillId="0" borderId="0" xfId="64" applyFont="1" applyProtection="1">
      <alignment/>
      <protection locked="0"/>
    </xf>
    <xf numFmtId="210" fontId="14" fillId="36" borderId="18" xfId="46" applyNumberFormat="1" applyFont="1" applyFill="1" applyBorder="1" applyAlignment="1" applyProtection="1">
      <alignment horizontal="right"/>
      <protection locked="0"/>
    </xf>
    <xf numFmtId="210" fontId="14" fillId="0" borderId="18" xfId="46" applyNumberFormat="1" applyFont="1" applyFill="1" applyBorder="1" applyAlignment="1" applyProtection="1">
      <alignment horizontal="right"/>
      <protection locked="0"/>
    </xf>
    <xf numFmtId="210" fontId="42" fillId="0" borderId="0" xfId="46" applyNumberFormat="1" applyFont="1" applyBorder="1" applyAlignment="1" applyProtection="1">
      <alignment horizontal="right"/>
      <protection locked="0"/>
    </xf>
    <xf numFmtId="0" fontId="14" fillId="36" borderId="18" xfId="0" applyFont="1" applyFill="1" applyBorder="1" applyAlignment="1" applyProtection="1">
      <alignment/>
      <protection locked="0"/>
    </xf>
    <xf numFmtId="0" fontId="14" fillId="0" borderId="0" xfId="0" applyFont="1" applyFill="1" applyBorder="1" applyAlignment="1" applyProtection="1">
      <alignment/>
      <protection locked="0"/>
    </xf>
    <xf numFmtId="210" fontId="40" fillId="36" borderId="18" xfId="46" applyNumberFormat="1" applyFont="1" applyFill="1" applyBorder="1" applyAlignment="1" applyProtection="1">
      <alignment horizontal="right"/>
      <protection locked="0"/>
    </xf>
    <xf numFmtId="205" fontId="39" fillId="0" borderId="0" xfId="63" applyNumberFormat="1" applyFont="1">
      <alignment/>
      <protection/>
    </xf>
    <xf numFmtId="205" fontId="14" fillId="36" borderId="18" xfId="63" applyNumberFormat="1" applyFont="1" applyFill="1" applyBorder="1">
      <alignment/>
      <protection/>
    </xf>
    <xf numFmtId="205" fontId="14" fillId="0" borderId="0" xfId="68" applyNumberFormat="1" applyFont="1" applyAlignment="1">
      <alignment vertical="top" wrapText="1"/>
      <protection/>
    </xf>
    <xf numFmtId="0" fontId="14" fillId="36" borderId="18" xfId="63" applyFont="1" applyFill="1" applyBorder="1" applyAlignment="1">
      <alignment horizontal="left"/>
      <protection/>
    </xf>
    <xf numFmtId="0" fontId="14" fillId="36" borderId="18" xfId="63" applyFont="1" applyFill="1" applyBorder="1" applyAlignment="1">
      <alignment/>
      <protection/>
    </xf>
    <xf numFmtId="0" fontId="41" fillId="0" borderId="0" xfId="0" applyFont="1" applyFill="1" applyBorder="1" applyAlignment="1">
      <alignment/>
    </xf>
    <xf numFmtId="0" fontId="14" fillId="0" borderId="18" xfId="63" applyFont="1" applyFill="1" applyBorder="1" applyAlignment="1">
      <alignment horizontal="left"/>
      <protection/>
    </xf>
    <xf numFmtId="0" fontId="14" fillId="0" borderId="18" xfId="63" applyFont="1" applyFill="1" applyBorder="1" applyAlignment="1">
      <alignment/>
      <protection/>
    </xf>
    <xf numFmtId="0" fontId="39" fillId="0" borderId="0" xfId="63" applyFont="1" applyAlignment="1">
      <alignment horizontal="left"/>
      <protection/>
    </xf>
    <xf numFmtId="0" fontId="39" fillId="0" borderId="0" xfId="63" applyFont="1">
      <alignment/>
      <protection/>
    </xf>
    <xf numFmtId="205" fontId="39" fillId="0" borderId="0" xfId="63" applyNumberFormat="1" applyFont="1" applyAlignment="1" applyProtection="1">
      <alignment horizontal="right"/>
      <protection locked="0"/>
    </xf>
    <xf numFmtId="0" fontId="39" fillId="0" borderId="0" xfId="63" applyFont="1" applyAlignment="1">
      <alignment horizontal="center"/>
      <protection/>
    </xf>
    <xf numFmtId="0" fontId="39" fillId="0" borderId="0" xfId="63" applyFont="1" applyFill="1" applyAlignment="1">
      <alignment horizontal="center"/>
      <protection/>
    </xf>
    <xf numFmtId="0" fontId="39" fillId="0" borderId="0" xfId="63" applyFont="1" applyProtection="1">
      <alignment/>
      <protection locked="0"/>
    </xf>
    <xf numFmtId="205" fontId="39" fillId="0" borderId="0" xfId="63" applyNumberFormat="1" applyFont="1" applyFill="1" applyAlignment="1" applyProtection="1">
      <alignment horizontal="right"/>
      <protection locked="0"/>
    </xf>
    <xf numFmtId="205" fontId="38" fillId="0" borderId="0" xfId="63" applyNumberFormat="1" applyFont="1" applyAlignment="1" applyProtection="1">
      <alignment horizontal="right"/>
      <protection locked="0"/>
    </xf>
    <xf numFmtId="0" fontId="39" fillId="0" borderId="0" xfId="63" applyFont="1" applyAlignment="1">
      <alignment horizontal="left" vertical="top"/>
      <protection/>
    </xf>
    <xf numFmtId="205" fontId="39" fillId="0" borderId="0" xfId="63" applyNumberFormat="1" applyFont="1" applyAlignment="1">
      <alignment horizontal="right"/>
      <protection/>
    </xf>
    <xf numFmtId="0" fontId="14" fillId="36" borderId="18" xfId="63" applyFont="1" applyFill="1" applyBorder="1" applyAlignment="1">
      <alignment horizontal="left" vertical="top"/>
      <protection/>
    </xf>
    <xf numFmtId="0" fontId="14" fillId="36" borderId="18" xfId="63" applyFont="1" applyFill="1" applyBorder="1" applyAlignment="1">
      <alignment wrapText="1"/>
      <protection/>
    </xf>
    <xf numFmtId="0" fontId="14" fillId="36" borderId="18" xfId="63" applyFont="1" applyFill="1" applyBorder="1" applyAlignment="1">
      <alignment horizontal="center"/>
      <protection/>
    </xf>
    <xf numFmtId="205" fontId="41" fillId="36" borderId="18" xfId="63" applyNumberFormat="1" applyFont="1" applyFill="1" applyBorder="1" applyAlignment="1">
      <alignment horizontal="right"/>
      <protection/>
    </xf>
    <xf numFmtId="205" fontId="41" fillId="36" borderId="18" xfId="63" applyNumberFormat="1" applyFont="1" applyFill="1" applyBorder="1">
      <alignment/>
      <protection/>
    </xf>
    <xf numFmtId="0" fontId="14" fillId="0" borderId="18" xfId="63" applyFont="1" applyFill="1" applyBorder="1" applyAlignment="1">
      <alignment horizontal="left" vertical="top"/>
      <protection/>
    </xf>
    <xf numFmtId="0" fontId="14" fillId="0" borderId="18" xfId="63" applyFont="1" applyFill="1" applyBorder="1" applyAlignment="1">
      <alignment wrapText="1"/>
      <protection/>
    </xf>
    <xf numFmtId="0" fontId="14" fillId="0" borderId="18" xfId="63" applyFont="1" applyFill="1" applyBorder="1" applyAlignment="1">
      <alignment horizontal="center"/>
      <protection/>
    </xf>
    <xf numFmtId="205" fontId="41" fillId="0" borderId="18" xfId="63" applyNumberFormat="1" applyFont="1" applyFill="1" applyBorder="1" applyAlignment="1">
      <alignment horizontal="right"/>
      <protection/>
    </xf>
    <xf numFmtId="205" fontId="41" fillId="0" borderId="18" xfId="63" applyNumberFormat="1" applyFont="1" applyFill="1" applyBorder="1">
      <alignment/>
      <protection/>
    </xf>
    <xf numFmtId="205" fontId="39" fillId="0" borderId="0" xfId="63" applyNumberFormat="1" applyFont="1" applyFill="1" applyAlignment="1">
      <alignment horizontal="right"/>
      <protection/>
    </xf>
    <xf numFmtId="205" fontId="39" fillId="0" borderId="0" xfId="63" applyNumberFormat="1" applyFont="1" applyFill="1">
      <alignment/>
      <protection/>
    </xf>
    <xf numFmtId="205" fontId="38" fillId="0" borderId="0" xfId="63" applyNumberFormat="1" applyFont="1">
      <alignment/>
      <protection/>
    </xf>
    <xf numFmtId="0" fontId="38" fillId="0" borderId="0" xfId="63" applyFont="1" applyAlignment="1">
      <alignment horizontal="left" vertical="top"/>
      <protection/>
    </xf>
    <xf numFmtId="0" fontId="38" fillId="0" borderId="0" xfId="63" applyFont="1" applyAlignment="1">
      <alignment wrapText="1"/>
      <protection/>
    </xf>
    <xf numFmtId="0" fontId="38" fillId="0" borderId="0" xfId="63" applyFont="1" applyAlignment="1">
      <alignment horizontal="center"/>
      <protection/>
    </xf>
    <xf numFmtId="204" fontId="39" fillId="0" borderId="0" xfId="63" applyNumberFormat="1" applyFont="1" applyAlignment="1" applyProtection="1">
      <alignment horizontal="left"/>
      <protection/>
    </xf>
    <xf numFmtId="0" fontId="39" fillId="0" borderId="0" xfId="63" applyFont="1" applyAlignment="1" applyProtection="1">
      <alignment horizontal="left" wrapText="1"/>
      <protection/>
    </xf>
    <xf numFmtId="0" fontId="39" fillId="0" borderId="0" xfId="63" applyFont="1" applyAlignment="1" applyProtection="1">
      <alignment horizontal="center"/>
      <protection/>
    </xf>
    <xf numFmtId="1" fontId="39" fillId="0" borderId="0" xfId="63" applyNumberFormat="1" applyFont="1" applyAlignment="1" applyProtection="1">
      <alignment horizontal="center"/>
      <protection/>
    </xf>
    <xf numFmtId="1" fontId="39" fillId="0" borderId="0" xfId="63" applyNumberFormat="1" applyFont="1" applyFill="1" applyAlignment="1" applyProtection="1">
      <alignment horizontal="center"/>
      <protection/>
    </xf>
    <xf numFmtId="205" fontId="39" fillId="0" borderId="0" xfId="0" applyNumberFormat="1" applyFont="1" applyAlignment="1">
      <alignment/>
    </xf>
    <xf numFmtId="204" fontId="39" fillId="0" borderId="0" xfId="63" applyNumberFormat="1" applyFont="1" applyFill="1" applyAlignment="1" applyProtection="1">
      <alignment horizontal="left"/>
      <protection/>
    </xf>
    <xf numFmtId="0" fontId="39" fillId="0" borderId="0" xfId="63" applyFont="1" applyFill="1" applyAlignment="1" applyProtection="1">
      <alignment horizontal="left" wrapText="1"/>
      <protection/>
    </xf>
    <xf numFmtId="0" fontId="39" fillId="0" borderId="0" xfId="63" applyFont="1" applyFill="1" applyAlignment="1" applyProtection="1">
      <alignment horizontal="center"/>
      <protection/>
    </xf>
    <xf numFmtId="0" fontId="39" fillId="0" borderId="0" xfId="63" applyFont="1" applyFill="1" applyAlignment="1">
      <alignment horizontal="left"/>
      <protection/>
    </xf>
    <xf numFmtId="0" fontId="39" fillId="0" borderId="0" xfId="63" applyFont="1" applyFill="1" applyAlignment="1">
      <alignment wrapText="1"/>
      <protection/>
    </xf>
    <xf numFmtId="205" fontId="14" fillId="36" borderId="18" xfId="63" applyNumberFormat="1" applyFont="1" applyFill="1" applyBorder="1" applyAlignment="1">
      <alignment/>
      <protection/>
    </xf>
    <xf numFmtId="0" fontId="39" fillId="0" borderId="0" xfId="63" applyFont="1" applyAlignment="1" quotePrefix="1">
      <alignment wrapText="1"/>
      <protection/>
    </xf>
    <xf numFmtId="0" fontId="14" fillId="36" borderId="18" xfId="63" applyNumberFormat="1" applyFont="1" applyFill="1" applyBorder="1" applyAlignment="1">
      <alignment horizontal="left" vertical="top" wrapText="1"/>
      <protection/>
    </xf>
    <xf numFmtId="188" fontId="14" fillId="36" borderId="18" xfId="63" applyNumberFormat="1" applyFont="1" applyFill="1" applyBorder="1" applyAlignment="1">
      <alignment horizontal="right"/>
      <protection/>
    </xf>
    <xf numFmtId="0" fontId="41" fillId="36" borderId="18" xfId="63" applyFont="1" applyFill="1" applyBorder="1">
      <alignment/>
      <protection/>
    </xf>
    <xf numFmtId="0" fontId="14" fillId="0" borderId="18" xfId="63" applyNumberFormat="1" applyFont="1" applyFill="1" applyBorder="1" applyAlignment="1">
      <alignment horizontal="left" vertical="top" wrapText="1"/>
      <protection/>
    </xf>
    <xf numFmtId="188" fontId="14" fillId="0" borderId="18" xfId="63" applyNumberFormat="1" applyFont="1" applyFill="1" applyBorder="1" applyAlignment="1">
      <alignment horizontal="right"/>
      <protection/>
    </xf>
    <xf numFmtId="0" fontId="41" fillId="0" borderId="18" xfId="63" applyFont="1" applyFill="1" applyBorder="1">
      <alignment/>
      <protection/>
    </xf>
    <xf numFmtId="0" fontId="39" fillId="0" borderId="0" xfId="63" applyFont="1" applyFill="1">
      <alignment/>
      <protection/>
    </xf>
    <xf numFmtId="0" fontId="38" fillId="0" borderId="0" xfId="63" applyFont="1" applyFill="1" applyAlignment="1">
      <alignment horizontal="left" vertical="top"/>
      <protection/>
    </xf>
    <xf numFmtId="205" fontId="38" fillId="0" borderId="0" xfId="63" applyNumberFormat="1" applyFont="1" applyFill="1" applyAlignment="1">
      <alignment horizontal="right"/>
      <protection/>
    </xf>
    <xf numFmtId="205" fontId="38" fillId="0" borderId="0" xfId="63" applyNumberFormat="1" applyFont="1" applyFill="1">
      <alignment/>
      <protection/>
    </xf>
    <xf numFmtId="0" fontId="38" fillId="0" borderId="0" xfId="63" applyNumberFormat="1" applyFont="1" applyFill="1" applyAlignment="1">
      <alignment horizontal="left" vertical="top" wrapText="1"/>
      <protection/>
    </xf>
    <xf numFmtId="205" fontId="39" fillId="0" borderId="0" xfId="63" applyNumberFormat="1" applyFont="1" applyFill="1" applyBorder="1">
      <alignment/>
      <protection/>
    </xf>
    <xf numFmtId="0" fontId="38" fillId="0" borderId="0" xfId="63" applyNumberFormat="1" applyFont="1" applyFill="1" applyBorder="1" applyAlignment="1">
      <alignment horizontal="left" vertical="top" wrapText="1"/>
      <protection/>
    </xf>
    <xf numFmtId="0" fontId="39" fillId="0" borderId="0" xfId="63" applyFont="1" applyFill="1" applyBorder="1" applyAlignment="1">
      <alignment wrapText="1"/>
      <protection/>
    </xf>
    <xf numFmtId="0" fontId="39" fillId="0" borderId="0" xfId="63" applyFont="1" applyFill="1" applyBorder="1">
      <alignment/>
      <protection/>
    </xf>
    <xf numFmtId="0" fontId="39" fillId="0" borderId="0" xfId="63" applyFont="1" applyFill="1" applyBorder="1" applyAlignment="1">
      <alignment horizontal="center"/>
      <protection/>
    </xf>
    <xf numFmtId="203" fontId="39" fillId="0" borderId="0" xfId="63" applyNumberFormat="1" applyFont="1" applyFill="1" applyBorder="1" applyAlignment="1">
      <alignment horizontal="center"/>
      <protection/>
    </xf>
    <xf numFmtId="205" fontId="38" fillId="0" borderId="0" xfId="63" applyNumberFormat="1" applyFont="1" applyFill="1" applyBorder="1" applyAlignment="1">
      <alignment horizontal="right"/>
      <protection/>
    </xf>
    <xf numFmtId="0" fontId="39" fillId="0" borderId="0" xfId="63" applyFont="1" applyFill="1" applyBorder="1" applyAlignment="1">
      <alignment horizontal="left" vertical="top"/>
      <protection/>
    </xf>
    <xf numFmtId="0" fontId="39" fillId="0" borderId="0" xfId="63" applyFont="1" applyFill="1" applyBorder="1" applyAlignment="1" quotePrefix="1">
      <alignment wrapText="1"/>
      <protection/>
    </xf>
    <xf numFmtId="0" fontId="38" fillId="0" borderId="0" xfId="63" applyFont="1" applyFill="1" applyBorder="1" applyAlignment="1">
      <alignment horizontal="left" vertical="top"/>
      <protection/>
    </xf>
    <xf numFmtId="0" fontId="38" fillId="0" borderId="0" xfId="63" applyFont="1" applyFill="1" applyBorder="1" applyAlignment="1">
      <alignment wrapText="1"/>
      <protection/>
    </xf>
    <xf numFmtId="0" fontId="38" fillId="0" borderId="0" xfId="63" applyFont="1" applyFill="1" applyBorder="1" applyAlignment="1">
      <alignment horizontal="center"/>
      <protection/>
    </xf>
    <xf numFmtId="205" fontId="38" fillId="0" borderId="0" xfId="63" applyNumberFormat="1" applyFont="1" applyFill="1" applyBorder="1">
      <alignment/>
      <protection/>
    </xf>
    <xf numFmtId="0" fontId="39" fillId="0" borderId="0" xfId="0" applyFont="1" applyAlignment="1">
      <alignment wrapText="1"/>
    </xf>
    <xf numFmtId="0" fontId="39" fillId="0" borderId="0" xfId="64" applyFont="1" applyAlignment="1">
      <alignment horizontal="left"/>
      <protection/>
    </xf>
    <xf numFmtId="203" fontId="39" fillId="0" borderId="0" xfId="64" applyNumberFormat="1" applyFont="1" applyAlignment="1">
      <alignment horizontal="right"/>
      <protection/>
    </xf>
    <xf numFmtId="190" fontId="39" fillId="0" borderId="0" xfId="64" applyNumberFormat="1" applyFont="1" applyAlignment="1">
      <alignment horizontal="center"/>
      <protection/>
    </xf>
    <xf numFmtId="0" fontId="39" fillId="0" borderId="0" xfId="64" applyFont="1" applyFill="1">
      <alignment/>
      <protection/>
    </xf>
    <xf numFmtId="49" fontId="39" fillId="0" borderId="0" xfId="64" applyNumberFormat="1" applyFont="1" applyAlignment="1">
      <alignment horizontal="left"/>
      <protection/>
    </xf>
    <xf numFmtId="203" fontId="39" fillId="0" borderId="0" xfId="64" applyNumberFormat="1" applyFont="1" applyAlignment="1">
      <alignment horizontal="center"/>
      <protection/>
    </xf>
    <xf numFmtId="210" fontId="39" fillId="0" borderId="0" xfId="46" applyNumberFormat="1" applyFont="1" applyFill="1" applyAlignment="1" applyProtection="1">
      <alignment horizontal="right"/>
      <protection locked="0"/>
    </xf>
    <xf numFmtId="0" fontId="39" fillId="0" borderId="0" xfId="64" applyFont="1" applyFill="1" applyProtection="1">
      <alignment/>
      <protection locked="0"/>
    </xf>
    <xf numFmtId="190" fontId="39" fillId="0" borderId="0" xfId="64" applyNumberFormat="1" applyFont="1" applyAlignment="1">
      <alignment horizontal="left"/>
      <protection/>
    </xf>
    <xf numFmtId="188" fontId="39" fillId="0" borderId="0" xfId="64" applyNumberFormat="1" applyFont="1" applyAlignment="1" applyProtection="1">
      <alignment horizontal="right"/>
      <protection locked="0"/>
    </xf>
    <xf numFmtId="179" fontId="39" fillId="0" borderId="0" xfId="90" applyFont="1" applyFill="1" applyAlignment="1" applyProtection="1">
      <alignment horizontal="right"/>
      <protection locked="0"/>
    </xf>
    <xf numFmtId="203" fontId="39" fillId="0" borderId="0" xfId="64" applyNumberFormat="1" applyFont="1" applyFill="1" applyAlignment="1">
      <alignment horizontal="center"/>
      <protection/>
    </xf>
    <xf numFmtId="0" fontId="39" fillId="0" borderId="0" xfId="64" applyFont="1" applyFill="1" applyAlignment="1">
      <alignment horizontal="center"/>
      <protection/>
    </xf>
    <xf numFmtId="1" fontId="39" fillId="0" borderId="0" xfId="64" applyNumberFormat="1" applyFont="1" applyFill="1" applyAlignment="1">
      <alignment horizontal="center"/>
      <protection/>
    </xf>
    <xf numFmtId="210" fontId="39" fillId="0" borderId="0" xfId="46" applyNumberFormat="1" applyFont="1" applyAlignment="1" applyProtection="1">
      <alignment horizontal="right"/>
      <protection locked="0"/>
    </xf>
    <xf numFmtId="0" fontId="39" fillId="0" borderId="0" xfId="64" applyFont="1" applyBorder="1" applyAlignment="1">
      <alignment horizontal="left"/>
      <protection/>
    </xf>
    <xf numFmtId="203" fontId="39" fillId="0" borderId="0" xfId="64" applyNumberFormat="1" applyFont="1" applyBorder="1" applyAlignment="1">
      <alignment horizontal="center"/>
      <protection/>
    </xf>
    <xf numFmtId="190" fontId="39" fillId="0" borderId="0" xfId="64" applyNumberFormat="1" applyFont="1" applyBorder="1" applyAlignment="1">
      <alignment horizontal="left"/>
      <protection/>
    </xf>
    <xf numFmtId="179" fontId="39" fillId="0" borderId="0" xfId="90" applyFont="1" applyBorder="1" applyAlignment="1">
      <alignment/>
    </xf>
    <xf numFmtId="203" fontId="39" fillId="0" borderId="0" xfId="64" applyNumberFormat="1" applyFont="1" applyFill="1">
      <alignment/>
      <protection/>
    </xf>
    <xf numFmtId="210" fontId="39" fillId="0" borderId="0" xfId="46" applyNumberFormat="1" applyFont="1" applyAlignment="1">
      <alignment horizontal="right"/>
    </xf>
    <xf numFmtId="203" fontId="39" fillId="0" borderId="0" xfId="64" applyNumberFormat="1" applyFont="1">
      <alignment/>
      <protection/>
    </xf>
    <xf numFmtId="1" fontId="39" fillId="0" borderId="0" xfId="64" applyNumberFormat="1" applyFont="1" applyAlignment="1">
      <alignment horizontal="center"/>
      <protection/>
    </xf>
    <xf numFmtId="4" fontId="39" fillId="0" borderId="0" xfId="64" applyNumberFormat="1" applyFont="1" applyAlignment="1" applyProtection="1">
      <alignment horizontal="left"/>
      <protection/>
    </xf>
    <xf numFmtId="4" fontId="39" fillId="0" borderId="0" xfId="64" applyNumberFormat="1" applyFont="1" applyAlignment="1">
      <alignment horizontal="center"/>
      <protection/>
    </xf>
    <xf numFmtId="0" fontId="39" fillId="0" borderId="0" xfId="64" applyFont="1" applyBorder="1" applyAlignment="1">
      <alignment horizontal="center"/>
      <protection/>
    </xf>
    <xf numFmtId="0" fontId="39" fillId="0" borderId="0" xfId="64" applyFont="1" applyBorder="1">
      <alignment/>
      <protection/>
    </xf>
    <xf numFmtId="203" fontId="39" fillId="0" borderId="0" xfId="64" applyNumberFormat="1" applyFont="1" applyBorder="1">
      <alignment/>
      <protection/>
    </xf>
    <xf numFmtId="0" fontId="38" fillId="0" borderId="0" xfId="0" applyFont="1" applyBorder="1" applyAlignment="1">
      <alignment horizontal="left" vertical="top"/>
    </xf>
    <xf numFmtId="0" fontId="38" fillId="0" borderId="0" xfId="0" applyFont="1" applyBorder="1" applyAlignment="1">
      <alignment wrapText="1"/>
    </xf>
    <xf numFmtId="0" fontId="38" fillId="0" borderId="0" xfId="0" applyFont="1" applyBorder="1" applyAlignment="1">
      <alignment horizontal="center" wrapText="1"/>
    </xf>
    <xf numFmtId="0" fontId="38" fillId="0" borderId="0" xfId="0" applyFont="1" applyBorder="1" applyAlignment="1">
      <alignment horizontal="center"/>
    </xf>
    <xf numFmtId="4" fontId="38" fillId="0" borderId="0" xfId="0" applyNumberFormat="1" applyFont="1" applyBorder="1" applyAlignment="1" applyProtection="1">
      <alignment horizontal="right" wrapText="1"/>
      <protection locked="0"/>
    </xf>
    <xf numFmtId="210" fontId="39" fillId="0" borderId="0" xfId="46" applyFont="1" applyFill="1" applyBorder="1" applyAlignment="1" applyProtection="1">
      <alignment horizontal="center"/>
      <protection locked="0"/>
    </xf>
    <xf numFmtId="2" fontId="39" fillId="0" borderId="0" xfId="64" applyNumberFormat="1" applyFont="1" applyAlignment="1">
      <alignment horizontal="center"/>
      <protection/>
    </xf>
    <xf numFmtId="203" fontId="39" fillId="0" borderId="0" xfId="90" applyNumberFormat="1" applyFont="1" applyFill="1" applyAlignment="1">
      <alignment horizontal="center"/>
    </xf>
    <xf numFmtId="49" fontId="39" fillId="0" borderId="0" xfId="64" applyNumberFormat="1" applyFont="1">
      <alignment/>
      <protection/>
    </xf>
    <xf numFmtId="190" fontId="39" fillId="0" borderId="0" xfId="64" applyNumberFormat="1" applyFont="1" applyAlignment="1" applyProtection="1">
      <alignment horizontal="right"/>
      <protection locked="0"/>
    </xf>
    <xf numFmtId="190" fontId="39" fillId="0" borderId="0" xfId="64" applyNumberFormat="1" applyFont="1" applyFill="1" applyAlignment="1" applyProtection="1">
      <alignment horizontal="right"/>
      <protection locked="0"/>
    </xf>
    <xf numFmtId="211" fontId="39" fillId="0" borderId="0" xfId="46" applyNumberFormat="1" applyFont="1" applyAlignment="1" applyProtection="1">
      <alignment horizontal="right"/>
      <protection locked="0"/>
    </xf>
    <xf numFmtId="210" fontId="39" fillId="0" borderId="0" xfId="64" applyNumberFormat="1" applyFont="1" applyProtection="1">
      <alignment/>
      <protection locked="0"/>
    </xf>
    <xf numFmtId="0" fontId="16"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16" fillId="27" borderId="18" xfId="0" applyFont="1" applyFill="1" applyBorder="1" applyAlignment="1" applyProtection="1">
      <alignment/>
      <protection/>
    </xf>
    <xf numFmtId="0" fontId="0" fillId="27" borderId="18" xfId="0" applyFill="1" applyBorder="1" applyAlignment="1" applyProtection="1">
      <alignment/>
      <protection/>
    </xf>
    <xf numFmtId="0" fontId="0" fillId="0" borderId="0" xfId="0" applyFill="1" applyBorder="1" applyAlignment="1" applyProtection="1">
      <alignment/>
      <protection/>
    </xf>
    <xf numFmtId="0" fontId="14" fillId="0" borderId="18" xfId="62" applyFont="1" applyBorder="1" applyProtection="1">
      <alignment/>
      <protection/>
    </xf>
    <xf numFmtId="0" fontId="14" fillId="0" borderId="21" xfId="62" applyFont="1" applyBorder="1" applyAlignment="1" applyProtection="1">
      <alignment horizontal="center"/>
      <protection/>
    </xf>
    <xf numFmtId="0" fontId="14" fillId="0" borderId="18" xfId="62" applyFont="1" applyBorder="1" applyAlignment="1" applyProtection="1">
      <alignment horizontal="center"/>
      <protection/>
    </xf>
    <xf numFmtId="0" fontId="14" fillId="0" borderId="0" xfId="62" applyFont="1" applyBorder="1" applyProtection="1">
      <alignment/>
      <protection/>
    </xf>
    <xf numFmtId="0" fontId="14" fillId="0" borderId="22" xfId="62" applyFont="1" applyBorder="1" applyProtection="1">
      <alignment/>
      <protection/>
    </xf>
    <xf numFmtId="0" fontId="14" fillId="0" borderId="22" xfId="62" applyFont="1" applyBorder="1" applyAlignment="1" applyProtection="1">
      <alignment horizontal="center"/>
      <protection/>
    </xf>
    <xf numFmtId="0" fontId="14" fillId="0" borderId="0" xfId="62" applyFont="1" applyBorder="1" applyAlignment="1" applyProtection="1">
      <alignment horizontal="center"/>
      <protection/>
    </xf>
    <xf numFmtId="0" fontId="18" fillId="0" borderId="22" xfId="0" applyFont="1" applyBorder="1" applyAlignment="1" applyProtection="1">
      <alignment/>
      <protection/>
    </xf>
    <xf numFmtId="213" fontId="17" fillId="0" borderId="22" xfId="0" applyNumberFormat="1" applyFont="1" applyBorder="1" applyAlignment="1" applyProtection="1">
      <alignment horizontal="right"/>
      <protection/>
    </xf>
    <xf numFmtId="213" fontId="17" fillId="0" borderId="0" xfId="0" applyNumberFormat="1" applyFont="1" applyAlignment="1" applyProtection="1">
      <alignment/>
      <protection/>
    </xf>
    <xf numFmtId="0" fontId="0" fillId="0" borderId="22" xfId="0" applyBorder="1" applyAlignment="1" applyProtection="1">
      <alignment/>
      <protection/>
    </xf>
    <xf numFmtId="213" fontId="0" fillId="0" borderId="22" xfId="0" applyNumberFormat="1" applyBorder="1" applyAlignment="1" applyProtection="1">
      <alignment horizontal="right"/>
      <protection/>
    </xf>
    <xf numFmtId="213" fontId="0" fillId="0" borderId="0" xfId="0" applyNumberFormat="1" applyAlignment="1" applyProtection="1">
      <alignment/>
      <protection/>
    </xf>
    <xf numFmtId="0" fontId="17" fillId="0" borderId="0" xfId="0" applyFont="1" applyAlignment="1" applyProtection="1">
      <alignment/>
      <protection/>
    </xf>
    <xf numFmtId="0" fontId="18" fillId="36" borderId="18" xfId="0" applyFont="1" applyFill="1" applyBorder="1" applyAlignment="1" applyProtection="1">
      <alignment/>
      <protection/>
    </xf>
    <xf numFmtId="0" fontId="17" fillId="36" borderId="18" xfId="0" applyFont="1" applyFill="1" applyBorder="1" applyAlignment="1" applyProtection="1">
      <alignment/>
      <protection/>
    </xf>
    <xf numFmtId="0" fontId="17" fillId="36" borderId="21" xfId="0" applyFont="1" applyFill="1" applyBorder="1" applyAlignment="1" applyProtection="1">
      <alignment/>
      <protection/>
    </xf>
    <xf numFmtId="213" fontId="18" fillId="36" borderId="21" xfId="0" applyNumberFormat="1" applyFont="1" applyFill="1" applyBorder="1" applyAlignment="1" applyProtection="1">
      <alignment horizontal="right"/>
      <protection/>
    </xf>
    <xf numFmtId="213" fontId="18" fillId="36" borderId="18" xfId="0" applyNumberFormat="1" applyFont="1" applyFill="1" applyBorder="1" applyAlignment="1" applyProtection="1">
      <alignment horizontal="right"/>
      <protection/>
    </xf>
    <xf numFmtId="0" fontId="3" fillId="0" borderId="0" xfId="0" applyFont="1" applyAlignment="1" applyProtection="1">
      <alignment/>
      <protection/>
    </xf>
    <xf numFmtId="0" fontId="18" fillId="36" borderId="18" xfId="0" applyFont="1" applyFill="1" applyBorder="1" applyAlignment="1" applyProtection="1">
      <alignment wrapText="1"/>
      <protection/>
    </xf>
    <xf numFmtId="0" fontId="0" fillId="0" borderId="18" xfId="0" applyBorder="1" applyAlignment="1" applyProtection="1">
      <alignment/>
      <protection/>
    </xf>
    <xf numFmtId="213" fontId="18" fillId="36" borderId="18" xfId="0" applyNumberFormat="1" applyFont="1" applyFill="1" applyBorder="1" applyAlignment="1" applyProtection="1">
      <alignment/>
      <protection/>
    </xf>
    <xf numFmtId="0" fontId="70" fillId="0" borderId="0" xfId="0" applyFont="1" applyAlignment="1" applyProtection="1">
      <alignment/>
      <protection/>
    </xf>
    <xf numFmtId="9" fontId="18" fillId="36" borderId="21" xfId="74" applyFont="1" applyFill="1" applyBorder="1" applyAlignment="1" applyProtection="1">
      <alignment/>
      <protection locked="0"/>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aslov 1" xfId="58"/>
    <cellStyle name="Naslov 2" xfId="59"/>
    <cellStyle name="Naslov 3" xfId="60"/>
    <cellStyle name="Naslov 4" xfId="61"/>
    <cellStyle name="Navadno 2" xfId="62"/>
    <cellStyle name="Navadno 3" xfId="63"/>
    <cellStyle name="Navadno 4" xfId="64"/>
    <cellStyle name="Neutral" xfId="65"/>
    <cellStyle name="Nevtralno" xfId="66"/>
    <cellStyle name="Normal_00801_NGO_popis" xfId="67"/>
    <cellStyle name="Normal_Popis_ZD-adaptacija" xfId="68"/>
    <cellStyle name="Normal_Popis_ZD-nadzidava" xfId="69"/>
    <cellStyle name="Normal_Sheet1_1" xfId="70"/>
    <cellStyle name="Note" xfId="71"/>
    <cellStyle name="Opomba" xfId="72"/>
    <cellStyle name="Output" xfId="73"/>
    <cellStyle name="Percent" xfId="74"/>
    <cellStyle name="Pojasnjevalno besedilo" xfId="75"/>
    <cellStyle name="Poudarek1" xfId="76"/>
    <cellStyle name="Poudarek2" xfId="77"/>
    <cellStyle name="Poudarek3" xfId="78"/>
    <cellStyle name="Poudarek4" xfId="79"/>
    <cellStyle name="Poudarek5" xfId="80"/>
    <cellStyle name="Poudarek6" xfId="81"/>
    <cellStyle name="Povezana celica" xfId="82"/>
    <cellStyle name="Preveri celico" xfId="83"/>
    <cellStyle name="Računanje" xfId="84"/>
    <cellStyle name="Slabo" xfId="85"/>
    <cellStyle name="Title" xfId="86"/>
    <cellStyle name="Total" xfId="87"/>
    <cellStyle name="Valuta 2" xfId="88"/>
    <cellStyle name="Vejica 2" xfId="89"/>
    <cellStyle name="Vejica 3" xfId="90"/>
    <cellStyle name="Vnos" xfId="91"/>
    <cellStyle name="Vsota" xfId="92"/>
    <cellStyle name="Warning Text"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G23"/>
  <sheetViews>
    <sheetView workbookViewId="0" topLeftCell="A1">
      <selection activeCell="C19" sqref="C19"/>
    </sheetView>
  </sheetViews>
  <sheetFormatPr defaultColWidth="8.8515625" defaultRowHeight="12.75"/>
  <cols>
    <col min="1" max="1" width="4.8515625" style="10" customWidth="1"/>
    <col min="2" max="2" width="30.140625" style="10" customWidth="1"/>
    <col min="3" max="3" width="4.8515625" style="10" customWidth="1"/>
    <col min="4" max="4" width="15.140625" style="10" bestFit="1" customWidth="1"/>
    <col min="5" max="5" width="12.421875" style="10" customWidth="1"/>
    <col min="6" max="6" width="17.7109375" style="10" customWidth="1"/>
    <col min="7" max="16384" width="8.8515625" style="10" customWidth="1"/>
  </cols>
  <sheetData>
    <row r="1" spans="2:3" s="567" customFormat="1" ht="16.5">
      <c r="B1" s="568" t="s">
        <v>357</v>
      </c>
      <c r="C1" s="567" t="s">
        <v>356</v>
      </c>
    </row>
    <row r="2" ht="7.5" customHeight="1"/>
    <row r="3" spans="2:3" s="569" customFormat="1" ht="16.5">
      <c r="B3" s="568" t="s">
        <v>358</v>
      </c>
      <c r="C3" s="568" t="s">
        <v>359</v>
      </c>
    </row>
    <row r="5" spans="1:7" ht="16.5">
      <c r="A5" s="570" t="s">
        <v>1048</v>
      </c>
      <c r="B5" s="571"/>
      <c r="C5" s="571"/>
      <c r="D5" s="571"/>
      <c r="E5" s="571"/>
      <c r="F5" s="571"/>
      <c r="G5" s="572"/>
    </row>
    <row r="7" spans="1:6" ht="12.75">
      <c r="A7" s="573" t="s">
        <v>337</v>
      </c>
      <c r="B7" s="573" t="s">
        <v>338</v>
      </c>
      <c r="C7" s="574" t="s">
        <v>1077</v>
      </c>
      <c r="D7" s="574" t="s">
        <v>346</v>
      </c>
      <c r="E7" s="575" t="s">
        <v>347</v>
      </c>
      <c r="F7" s="575" t="s">
        <v>348</v>
      </c>
    </row>
    <row r="8" spans="1:6" ht="12.75">
      <c r="A8" s="576"/>
      <c r="B8" s="576"/>
      <c r="C8" s="577"/>
      <c r="D8" s="578"/>
      <c r="E8" s="579"/>
      <c r="F8" s="579"/>
    </row>
    <row r="9" spans="1:6" s="568" customFormat="1" ht="12.75">
      <c r="A9" s="568" t="s">
        <v>1051</v>
      </c>
      <c r="B9" s="568" t="str">
        <f>GOI!B5</f>
        <v>GRADBENO OBRTNIŠKA DELA</v>
      </c>
      <c r="C9" s="580"/>
      <c r="D9" s="581">
        <f>GOI!F13</f>
        <v>0</v>
      </c>
      <c r="E9" s="582">
        <f>D9*0.22</f>
        <v>0</v>
      </c>
      <c r="F9" s="582">
        <f>E9+D9</f>
        <v>0</v>
      </c>
    </row>
    <row r="10" spans="1:6" ht="12.75">
      <c r="A10" s="377"/>
      <c r="C10" s="583"/>
      <c r="D10" s="584"/>
      <c r="E10" s="582"/>
      <c r="F10" s="585"/>
    </row>
    <row r="11" spans="1:6" s="586" customFormat="1" ht="12.75">
      <c r="A11" s="568" t="s">
        <v>1052</v>
      </c>
      <c r="B11" s="568" t="str">
        <f>'EI'!B5</f>
        <v>ELEKTRO INSTALACIJA</v>
      </c>
      <c r="C11" s="580"/>
      <c r="D11" s="581">
        <f>'EI'!F16</f>
        <v>0</v>
      </c>
      <c r="E11" s="582">
        <f>D11*0.22</f>
        <v>0</v>
      </c>
      <c r="F11" s="582">
        <f>E11+D11</f>
        <v>0</v>
      </c>
    </row>
    <row r="12" spans="1:6" ht="12.75">
      <c r="A12" s="377"/>
      <c r="C12" s="583"/>
      <c r="D12" s="584"/>
      <c r="E12" s="582"/>
      <c r="F12" s="585"/>
    </row>
    <row r="13" spans="1:6" s="586" customFormat="1" ht="12.75">
      <c r="A13" s="568" t="s">
        <v>1053</v>
      </c>
      <c r="B13" s="568" t="str">
        <f>'SI REK'!B5</f>
        <v>STROJNE INSTALACIJE</v>
      </c>
      <c r="C13" s="580"/>
      <c r="D13" s="581">
        <f>'SI REK'!C19</f>
        <v>0</v>
      </c>
      <c r="E13" s="582">
        <f>D13*0.22</f>
        <v>0</v>
      </c>
      <c r="F13" s="582">
        <f>E13+D13</f>
        <v>0</v>
      </c>
    </row>
    <row r="14" spans="1:6" ht="12.75">
      <c r="A14" s="377"/>
      <c r="C14" s="583"/>
      <c r="D14" s="584"/>
      <c r="E14" s="582"/>
      <c r="F14" s="585"/>
    </row>
    <row r="15" spans="1:6" s="586" customFormat="1" ht="12.75">
      <c r="A15" s="568" t="s">
        <v>1054</v>
      </c>
      <c r="B15" s="568" t="str">
        <f>Oprema!B5</f>
        <v>OPREMA</v>
      </c>
      <c r="C15" s="580"/>
      <c r="D15" s="581">
        <f>Oprema!F15</f>
        <v>0</v>
      </c>
      <c r="E15" s="582">
        <f>D15*0.22</f>
        <v>0</v>
      </c>
      <c r="F15" s="582">
        <f>E15+D15</f>
        <v>0</v>
      </c>
    </row>
    <row r="16" spans="1:6" ht="12.75">
      <c r="A16" s="377"/>
      <c r="C16" s="583"/>
      <c r="D16" s="584"/>
      <c r="E16" s="582"/>
      <c r="F16" s="585"/>
    </row>
    <row r="17" spans="1:6" s="586" customFormat="1" ht="12.75">
      <c r="A17" s="587" t="s">
        <v>355</v>
      </c>
      <c r="B17" s="588"/>
      <c r="C17" s="589"/>
      <c r="D17" s="590">
        <f>SUM(D9:D16)</f>
        <v>0</v>
      </c>
      <c r="E17" s="591">
        <f>SUM(E9:E16)</f>
        <v>0</v>
      </c>
      <c r="F17" s="591">
        <f>SUM(F9:F16)</f>
        <v>0</v>
      </c>
    </row>
    <row r="18" spans="3:5" ht="12">
      <c r="C18" s="583"/>
      <c r="D18" s="583"/>
      <c r="E18" s="592"/>
    </row>
    <row r="19" spans="1:6" ht="30" customHeight="1">
      <c r="A19" s="593" t="s">
        <v>1078</v>
      </c>
      <c r="B19" s="594"/>
      <c r="C19" s="597">
        <v>0</v>
      </c>
      <c r="D19" s="590">
        <f>D17*C19</f>
        <v>0</v>
      </c>
      <c r="E19" s="595">
        <f>D19*0.22</f>
        <v>0</v>
      </c>
      <c r="F19" s="595">
        <f>D19+E19</f>
        <v>0</v>
      </c>
    </row>
    <row r="20" spans="3:4" ht="12">
      <c r="C20" s="583"/>
      <c r="D20" s="583"/>
    </row>
    <row r="21" spans="1:6" ht="33" customHeight="1">
      <c r="A21" s="593" t="s">
        <v>1055</v>
      </c>
      <c r="B21" s="594"/>
      <c r="C21" s="589"/>
      <c r="D21" s="590">
        <f>D17+D19</f>
        <v>0</v>
      </c>
      <c r="E21" s="591">
        <f>E17+E19</f>
        <v>0</v>
      </c>
      <c r="F21" s="591">
        <f>F17+F19</f>
        <v>0</v>
      </c>
    </row>
    <row r="23" ht="12.75">
      <c r="A23" s="596" t="s">
        <v>1079</v>
      </c>
    </row>
  </sheetData>
  <sheetProtection password="C618" sheet="1" objects="1" scenarios="1"/>
  <mergeCells count="2">
    <mergeCell ref="A19:B19"/>
    <mergeCell ref="A21:B21"/>
  </mergeCells>
  <printOptions/>
  <pageMargins left="0.6111111111111112" right="0.4722222222222222" top="1" bottom="1" header="0" footer="0.4027777777777778"/>
  <pageSetup horizontalDpi="600" verticalDpi="600" orientation="portrait" paperSize="9"/>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96"/>
  <sheetViews>
    <sheetView tabSelected="1" workbookViewId="0" topLeftCell="A90">
      <selection activeCell="D27" sqref="D27"/>
    </sheetView>
  </sheetViews>
  <sheetFormatPr defaultColWidth="8.8515625" defaultRowHeight="12.75"/>
  <cols>
    <col min="1" max="1" width="8.8515625" style="10" customWidth="1"/>
    <col min="2" max="2" width="36.140625" style="10" customWidth="1"/>
    <col min="3" max="3" width="9.140625" style="10" customWidth="1"/>
    <col min="4" max="4" width="7.28125" style="10" customWidth="1"/>
    <col min="5" max="5" width="10.28125" style="10" customWidth="1"/>
    <col min="6" max="6" width="16.421875" style="10" customWidth="1"/>
    <col min="7" max="16384" width="8.8515625" style="10" customWidth="1"/>
  </cols>
  <sheetData>
    <row r="1" spans="1:6" ht="12.75">
      <c r="A1" s="413" t="str">
        <f>'SI REK'!A1</f>
        <v>OPERACIJA:</v>
      </c>
      <c r="B1" s="413"/>
      <c r="C1" s="414" t="str">
        <f>'SI REK'!B1</f>
        <v>KULTURNI DOM V LIGU</v>
      </c>
      <c r="D1" s="414"/>
      <c r="E1" s="414"/>
      <c r="F1" s="414"/>
    </row>
    <row r="2" spans="1:6" ht="12">
      <c r="A2" s="9"/>
      <c r="B2" s="8"/>
      <c r="C2" s="7"/>
      <c r="D2" s="7"/>
      <c r="E2" s="6"/>
      <c r="F2" s="5"/>
    </row>
    <row r="3" spans="1:6" ht="12">
      <c r="A3" s="413" t="str">
        <f>'SI REK'!A3</f>
        <v>NAROČNIK:</v>
      </c>
      <c r="B3" s="413"/>
      <c r="C3" s="415" t="str">
        <f>'SI REK'!B3</f>
        <v>OBČINA KANAL, Trg svobode 23, 5213 Kanal</v>
      </c>
      <c r="D3" s="415"/>
      <c r="E3" s="415"/>
      <c r="F3" s="415"/>
    </row>
    <row r="4" spans="1:6" ht="12">
      <c r="A4" s="4"/>
      <c r="B4" s="4"/>
      <c r="C4" s="7"/>
      <c r="D4" s="7"/>
      <c r="E4" s="7"/>
      <c r="F4" s="7"/>
    </row>
    <row r="5" spans="1:6" ht="16.5">
      <c r="A5" s="3" t="s">
        <v>1054</v>
      </c>
      <c r="B5" s="2" t="s">
        <v>1019</v>
      </c>
      <c r="C5" s="1"/>
      <c r="D5" s="1"/>
      <c r="E5" s="329"/>
      <c r="F5" s="330"/>
    </row>
    <row r="6" spans="1:6" ht="120" customHeight="1">
      <c r="A6" s="416" t="s">
        <v>1059</v>
      </c>
      <c r="B6" s="417"/>
      <c r="C6" s="417"/>
      <c r="D6" s="417"/>
      <c r="E6" s="417"/>
      <c r="F6" s="417"/>
    </row>
    <row r="7" spans="1:6" ht="15.75" customHeight="1">
      <c r="A7" s="331"/>
      <c r="B7" s="332"/>
      <c r="C7" s="71"/>
      <c r="D7" s="71"/>
      <c r="E7" s="333"/>
      <c r="F7" s="334"/>
    </row>
    <row r="8" spans="1:6" ht="18.75" customHeight="1">
      <c r="A8" s="335"/>
      <c r="B8" s="336" t="s">
        <v>1050</v>
      </c>
      <c r="C8" s="1"/>
      <c r="D8" s="1"/>
      <c r="E8" s="329"/>
      <c r="F8" s="337"/>
    </row>
    <row r="9" spans="1:6" ht="12.75">
      <c r="A9" s="338"/>
      <c r="B9" s="339"/>
      <c r="C9" s="340"/>
      <c r="D9" s="340"/>
      <c r="E9" s="341"/>
      <c r="F9" s="342"/>
    </row>
    <row r="10" spans="1:6" ht="12.75">
      <c r="A10" s="343" t="s">
        <v>349</v>
      </c>
      <c r="B10" s="344" t="str">
        <f>B18</f>
        <v>SCENSKA RAZSVETLJAVA</v>
      </c>
      <c r="C10" s="340"/>
      <c r="D10" s="340"/>
      <c r="E10" s="341"/>
      <c r="F10" s="345">
        <f>F40</f>
        <v>0</v>
      </c>
    </row>
    <row r="11" spans="1:6" ht="12.75">
      <c r="A11" s="346" t="s">
        <v>390</v>
      </c>
      <c r="B11" s="339" t="str">
        <f>B43</f>
        <v>OPREMA ZA ZVOK</v>
      </c>
      <c r="C11" s="340"/>
      <c r="D11" s="340"/>
      <c r="E11" s="341"/>
      <c r="F11" s="345">
        <f>F67</f>
        <v>0</v>
      </c>
    </row>
    <row r="12" spans="1:6" ht="12.75">
      <c r="A12" s="347" t="s">
        <v>402</v>
      </c>
      <c r="B12" s="348" t="str">
        <f>B70</f>
        <v>ZAVESE</v>
      </c>
      <c r="C12" s="71"/>
      <c r="D12" s="71"/>
      <c r="E12" s="333"/>
      <c r="F12" s="345">
        <f>F81</f>
        <v>0</v>
      </c>
    </row>
    <row r="13" spans="1:6" ht="12.75">
      <c r="A13" s="347" t="s">
        <v>413</v>
      </c>
      <c r="B13" s="348" t="str">
        <f>B84</f>
        <v>VIDEO OPREMA</v>
      </c>
      <c r="C13" s="71"/>
      <c r="D13" s="71"/>
      <c r="E13" s="333"/>
      <c r="F13" s="345">
        <f>F96</f>
        <v>0</v>
      </c>
    </row>
    <row r="14" spans="1:6" ht="12.75">
      <c r="A14" s="347"/>
      <c r="B14" s="348"/>
      <c r="C14" s="71"/>
      <c r="D14" s="71"/>
      <c r="E14" s="333"/>
      <c r="F14" s="334"/>
    </row>
    <row r="15" spans="1:6" ht="12.75">
      <c r="A15" s="335"/>
      <c r="B15" s="336" t="s">
        <v>355</v>
      </c>
      <c r="C15" s="1"/>
      <c r="D15" s="1"/>
      <c r="E15" s="329"/>
      <c r="F15" s="349">
        <f>SUM(F10:F13)</f>
        <v>0</v>
      </c>
    </row>
    <row r="16" spans="1:6" ht="12">
      <c r="A16" s="331"/>
      <c r="B16" s="332"/>
      <c r="C16" s="71"/>
      <c r="D16" s="71"/>
      <c r="E16" s="333"/>
      <c r="F16" s="334"/>
    </row>
    <row r="17" spans="1:2" ht="12">
      <c r="A17" s="350"/>
      <c r="B17" s="351"/>
    </row>
    <row r="18" spans="1:6" ht="12.75">
      <c r="A18" s="352" t="s">
        <v>349</v>
      </c>
      <c r="B18" s="353" t="s">
        <v>1020</v>
      </c>
      <c r="C18" s="354"/>
      <c r="D18" s="355"/>
      <c r="E18" s="356"/>
      <c r="F18" s="357"/>
    </row>
    <row r="19" spans="1:6" ht="12.75">
      <c r="A19" s="358"/>
      <c r="B19" s="359"/>
      <c r="C19" s="360"/>
      <c r="D19" s="361"/>
      <c r="E19" s="362"/>
      <c r="F19" s="363"/>
    </row>
    <row r="20" spans="1:6" ht="12.75">
      <c r="A20" s="364" t="s">
        <v>337</v>
      </c>
      <c r="B20" s="365" t="s">
        <v>338</v>
      </c>
      <c r="C20" s="366" t="s">
        <v>339</v>
      </c>
      <c r="D20" s="367" t="s">
        <v>340</v>
      </c>
      <c r="E20" s="368" t="s">
        <v>341</v>
      </c>
      <c r="F20" s="369" t="s">
        <v>342</v>
      </c>
    </row>
    <row r="21" spans="1:6" ht="12.75">
      <c r="A21" s="370"/>
      <c r="B21" s="371"/>
      <c r="C21" s="372"/>
      <c r="D21" s="373"/>
      <c r="E21" s="374"/>
      <c r="F21" s="375"/>
    </row>
    <row r="22" spans="1:6" ht="12">
      <c r="A22" s="376">
        <v>1</v>
      </c>
      <c r="B22" s="377" t="s">
        <v>1021</v>
      </c>
      <c r="C22" s="151" t="s">
        <v>113</v>
      </c>
      <c r="D22" s="151">
        <v>4</v>
      </c>
      <c r="E22" s="385"/>
      <c r="F22" s="378">
        <f>E22*D22</f>
        <v>0</v>
      </c>
    </row>
    <row r="23" spans="1:6" ht="12">
      <c r="A23" s="376"/>
      <c r="B23" s="379"/>
      <c r="C23" s="151"/>
      <c r="D23" s="273"/>
      <c r="E23" s="385"/>
      <c r="F23" s="380"/>
    </row>
    <row r="24" spans="1:6" ht="12">
      <c r="A24" s="381">
        <v>2</v>
      </c>
      <c r="B24" s="377" t="s">
        <v>1022</v>
      </c>
      <c r="C24" s="382" t="s">
        <v>113</v>
      </c>
      <c r="D24" s="382">
        <v>6</v>
      </c>
      <c r="E24" s="385"/>
      <c r="F24" s="378">
        <f>E24*D24</f>
        <v>0</v>
      </c>
    </row>
    <row r="25" spans="1:6" ht="12">
      <c r="A25" s="381"/>
      <c r="B25" s="377"/>
      <c r="C25" s="382"/>
      <c r="D25" s="382"/>
      <c r="E25" s="386"/>
      <c r="F25" s="378"/>
    </row>
    <row r="26" spans="1:6" ht="12">
      <c r="A26" s="381">
        <v>3</v>
      </c>
      <c r="B26" s="377" t="s">
        <v>1023</v>
      </c>
      <c r="C26" s="382" t="s">
        <v>113</v>
      </c>
      <c r="D26" s="382">
        <v>6</v>
      </c>
      <c r="E26" s="385"/>
      <c r="F26" s="378">
        <f>E26*D26</f>
        <v>0</v>
      </c>
    </row>
    <row r="27" spans="1:6" ht="12">
      <c r="A27" s="381"/>
      <c r="B27" s="377"/>
      <c r="C27" s="382"/>
      <c r="D27" s="382"/>
      <c r="E27" s="386"/>
      <c r="F27" s="378"/>
    </row>
    <row r="28" spans="1:6" ht="12">
      <c r="A28" s="381">
        <v>4</v>
      </c>
      <c r="B28" s="377" t="s">
        <v>1068</v>
      </c>
      <c r="C28" s="382" t="s">
        <v>113</v>
      </c>
      <c r="D28" s="382">
        <v>6</v>
      </c>
      <c r="E28" s="385"/>
      <c r="F28" s="378">
        <f>E28*D28</f>
        <v>0</v>
      </c>
    </row>
    <row r="29" spans="1:6" ht="12">
      <c r="A29" s="381"/>
      <c r="B29" s="377"/>
      <c r="C29" s="382"/>
      <c r="D29" s="382"/>
      <c r="E29" s="386"/>
      <c r="F29" s="378"/>
    </row>
    <row r="30" spans="1:6" ht="12">
      <c r="A30" s="381">
        <v>5</v>
      </c>
      <c r="B30" s="377" t="s">
        <v>1024</v>
      </c>
      <c r="C30" s="382" t="s">
        <v>113</v>
      </c>
      <c r="D30" s="382">
        <v>1</v>
      </c>
      <c r="E30" s="385"/>
      <c r="F30" s="378">
        <f>E30*D30</f>
        <v>0</v>
      </c>
    </row>
    <row r="31" spans="1:6" ht="12">
      <c r="A31" s="381"/>
      <c r="B31" s="377"/>
      <c r="C31" s="382"/>
      <c r="D31" s="382"/>
      <c r="E31" s="386"/>
      <c r="F31" s="378"/>
    </row>
    <row r="32" spans="1:6" ht="12">
      <c r="A32" s="381">
        <v>6</v>
      </c>
      <c r="B32" s="377" t="s">
        <v>1025</v>
      </c>
      <c r="C32" s="382" t="s">
        <v>115</v>
      </c>
      <c r="D32" s="382">
        <v>1</v>
      </c>
      <c r="E32" s="385"/>
      <c r="F32" s="378">
        <f>E32*D32</f>
        <v>0</v>
      </c>
    </row>
    <row r="33" spans="1:6" ht="12">
      <c r="A33" s="381"/>
      <c r="B33" s="377"/>
      <c r="C33" s="382"/>
      <c r="D33" s="382"/>
      <c r="E33" s="386"/>
      <c r="F33" s="378"/>
    </row>
    <row r="34" spans="1:6" ht="12">
      <c r="A34" s="381">
        <v>7</v>
      </c>
      <c r="B34" s="392" t="s">
        <v>1067</v>
      </c>
      <c r="C34" s="382" t="s">
        <v>113</v>
      </c>
      <c r="D34" s="382">
        <v>1</v>
      </c>
      <c r="E34" s="385"/>
      <c r="F34" s="378">
        <f>E34*D34</f>
        <v>0</v>
      </c>
    </row>
    <row r="35" spans="1:6" ht="12">
      <c r="A35" s="381"/>
      <c r="B35" s="377"/>
      <c r="C35" s="382"/>
      <c r="D35" s="382"/>
      <c r="E35" s="386"/>
      <c r="F35" s="378"/>
    </row>
    <row r="36" spans="1:6" ht="12">
      <c r="A36" s="381">
        <v>8</v>
      </c>
      <c r="B36" s="377" t="s">
        <v>1026</v>
      </c>
      <c r="C36" s="382" t="s">
        <v>1066</v>
      </c>
      <c r="D36" s="382">
        <v>1</v>
      </c>
      <c r="E36" s="385"/>
      <c r="F36" s="378">
        <f>E36*D36</f>
        <v>0</v>
      </c>
    </row>
    <row r="37" spans="1:6" ht="12">
      <c r="A37" s="381"/>
      <c r="B37" s="377"/>
      <c r="C37" s="377"/>
      <c r="D37" s="377"/>
      <c r="E37" s="385"/>
      <c r="F37" s="378"/>
    </row>
    <row r="38" spans="1:6" ht="12">
      <c r="A38" s="381">
        <v>9</v>
      </c>
      <c r="B38" s="377" t="s">
        <v>1027</v>
      </c>
      <c r="C38" s="382" t="s">
        <v>139</v>
      </c>
      <c r="D38" s="382">
        <v>1</v>
      </c>
      <c r="E38" s="385"/>
      <c r="F38" s="378">
        <f>E38*D38</f>
        <v>0</v>
      </c>
    </row>
    <row r="39" spans="1:5" ht="12">
      <c r="A39" s="383"/>
      <c r="E39" s="387"/>
    </row>
    <row r="40" spans="1:6" ht="12.75">
      <c r="A40" s="352" t="s">
        <v>349</v>
      </c>
      <c r="B40" s="353" t="s">
        <v>1028</v>
      </c>
      <c r="C40" s="354"/>
      <c r="D40" s="355"/>
      <c r="E40" s="388"/>
      <c r="F40" s="349">
        <f>SUM(F22:F38)</f>
        <v>0</v>
      </c>
    </row>
    <row r="41" ht="12">
      <c r="E41" s="387"/>
    </row>
    <row r="42" ht="12">
      <c r="E42" s="387"/>
    </row>
    <row r="43" spans="1:6" ht="12.75">
      <c r="A43" s="352" t="s">
        <v>390</v>
      </c>
      <c r="B43" s="353" t="s">
        <v>1029</v>
      </c>
      <c r="C43" s="354"/>
      <c r="D43" s="355"/>
      <c r="E43" s="388"/>
      <c r="F43" s="357"/>
    </row>
    <row r="44" spans="1:6" ht="12.75">
      <c r="A44" s="358"/>
      <c r="B44" s="359"/>
      <c r="C44" s="360"/>
      <c r="D44" s="361"/>
      <c r="E44" s="389"/>
      <c r="F44" s="363"/>
    </row>
    <row r="45" spans="1:6" ht="12.75">
      <c r="A45" s="364" t="s">
        <v>337</v>
      </c>
      <c r="B45" s="365" t="s">
        <v>338</v>
      </c>
      <c r="C45" s="366" t="s">
        <v>339</v>
      </c>
      <c r="D45" s="367" t="s">
        <v>340</v>
      </c>
      <c r="E45" s="390" t="s">
        <v>341</v>
      </c>
      <c r="F45" s="369" t="s">
        <v>342</v>
      </c>
    </row>
    <row r="46" spans="1:6" ht="12.75">
      <c r="A46" s="370"/>
      <c r="B46" s="371"/>
      <c r="C46" s="372"/>
      <c r="D46" s="373"/>
      <c r="E46" s="391"/>
      <c r="F46" s="375"/>
    </row>
    <row r="47" spans="1:6" ht="12">
      <c r="A47" s="376">
        <v>1</v>
      </c>
      <c r="B47" s="377" t="s">
        <v>1031</v>
      </c>
      <c r="C47" s="151" t="s">
        <v>113</v>
      </c>
      <c r="D47" s="151">
        <v>2</v>
      </c>
      <c r="E47" s="385"/>
      <c r="F47" s="380">
        <f>E47*D47</f>
        <v>0</v>
      </c>
    </row>
    <row r="48" spans="1:6" ht="12">
      <c r="A48" s="376"/>
      <c r="B48" s="379"/>
      <c r="C48" s="151"/>
      <c r="D48" s="273"/>
      <c r="E48" s="385"/>
      <c r="F48" s="380"/>
    </row>
    <row r="49" spans="1:6" ht="12">
      <c r="A49" s="381">
        <v>2</v>
      </c>
      <c r="B49" s="377" t="s">
        <v>1032</v>
      </c>
      <c r="C49" s="382" t="s">
        <v>113</v>
      </c>
      <c r="D49" s="382">
        <v>1</v>
      </c>
      <c r="E49" s="385"/>
      <c r="F49" s="380">
        <f>E49*D49</f>
        <v>0</v>
      </c>
    </row>
    <row r="50" spans="1:6" ht="12">
      <c r="A50" s="381"/>
      <c r="B50" s="377"/>
      <c r="C50" s="382"/>
      <c r="D50" s="382"/>
      <c r="E50" s="386"/>
      <c r="F50" s="378"/>
    </row>
    <row r="51" spans="1:6" ht="12">
      <c r="A51" s="381">
        <v>3</v>
      </c>
      <c r="B51" s="377" t="s">
        <v>1033</v>
      </c>
      <c r="C51" s="382" t="s">
        <v>113</v>
      </c>
      <c r="D51" s="382">
        <v>1</v>
      </c>
      <c r="E51" s="385"/>
      <c r="F51" s="380">
        <f>E51*D51</f>
        <v>0</v>
      </c>
    </row>
    <row r="52" spans="1:6" ht="12">
      <c r="A52" s="381"/>
      <c r="B52" s="377"/>
      <c r="C52" s="382"/>
      <c r="D52" s="382"/>
      <c r="E52" s="386"/>
      <c r="F52" s="378"/>
    </row>
    <row r="53" spans="1:6" ht="12">
      <c r="A53" s="381">
        <v>4</v>
      </c>
      <c r="B53" s="377" t="s">
        <v>1069</v>
      </c>
      <c r="C53" s="382" t="s">
        <v>1066</v>
      </c>
      <c r="D53" s="382">
        <v>2</v>
      </c>
      <c r="E53" s="385"/>
      <c r="F53" s="380">
        <f>E53*D53</f>
        <v>0</v>
      </c>
    </row>
    <row r="54" spans="1:6" ht="12">
      <c r="A54" s="381"/>
      <c r="B54" s="377"/>
      <c r="C54" s="382"/>
      <c r="D54" s="382"/>
      <c r="E54" s="386"/>
      <c r="F54" s="378"/>
    </row>
    <row r="55" spans="1:6" ht="12">
      <c r="A55" s="381">
        <v>5</v>
      </c>
      <c r="B55" s="377" t="s">
        <v>1034</v>
      </c>
      <c r="C55" s="382" t="s">
        <v>113</v>
      </c>
      <c r="D55" s="382">
        <v>2</v>
      </c>
      <c r="E55" s="385"/>
      <c r="F55" s="380">
        <f>E55*D55</f>
        <v>0</v>
      </c>
    </row>
    <row r="56" spans="1:6" ht="12">
      <c r="A56" s="381"/>
      <c r="B56" s="377"/>
      <c r="C56" s="382"/>
      <c r="D56" s="382"/>
      <c r="E56" s="386"/>
      <c r="F56" s="378"/>
    </row>
    <row r="57" spans="1:6" ht="12">
      <c r="A57" s="381">
        <v>6</v>
      </c>
      <c r="B57" s="377" t="s">
        <v>1035</v>
      </c>
      <c r="C57" s="382" t="s">
        <v>113</v>
      </c>
      <c r="D57" s="382">
        <v>2</v>
      </c>
      <c r="E57" s="385"/>
      <c r="F57" s="380">
        <f>E57*D57</f>
        <v>0</v>
      </c>
    </row>
    <row r="58" spans="1:6" ht="12">
      <c r="A58" s="381"/>
      <c r="B58" s="377"/>
      <c r="C58" s="382"/>
      <c r="D58" s="382"/>
      <c r="E58" s="386"/>
      <c r="F58" s="378"/>
    </row>
    <row r="59" spans="1:6" ht="12">
      <c r="A59" s="381">
        <v>7</v>
      </c>
      <c r="B59" s="377" t="s">
        <v>1036</v>
      </c>
      <c r="C59" s="382" t="s">
        <v>113</v>
      </c>
      <c r="D59" s="382">
        <v>2</v>
      </c>
      <c r="E59" s="385"/>
      <c r="F59" s="380">
        <f>E59*D59</f>
        <v>0</v>
      </c>
    </row>
    <row r="60" spans="1:6" ht="12">
      <c r="A60" s="381"/>
      <c r="B60" s="377"/>
      <c r="C60" s="382"/>
      <c r="D60" s="382"/>
      <c r="E60" s="386"/>
      <c r="F60" s="378"/>
    </row>
    <row r="61" spans="1:6" ht="12">
      <c r="A61" s="381">
        <v>8</v>
      </c>
      <c r="B61" s="377" t="s">
        <v>1037</v>
      </c>
      <c r="C61" s="382" t="s">
        <v>113</v>
      </c>
      <c r="D61" s="382">
        <v>1</v>
      </c>
      <c r="E61" s="385"/>
      <c r="F61" s="380">
        <f>E61*D61</f>
        <v>0</v>
      </c>
    </row>
    <row r="62" spans="1:6" ht="12">
      <c r="A62" s="381"/>
      <c r="B62" s="377"/>
      <c r="C62" s="382"/>
      <c r="D62" s="382"/>
      <c r="E62" s="386"/>
      <c r="F62" s="378"/>
    </row>
    <row r="63" spans="1:6" ht="12">
      <c r="A63" s="381">
        <v>9</v>
      </c>
      <c r="B63" s="377" t="s">
        <v>1038</v>
      </c>
      <c r="C63" s="382" t="s">
        <v>1066</v>
      </c>
      <c r="D63" s="382">
        <v>1</v>
      </c>
      <c r="E63" s="385"/>
      <c r="F63" s="380">
        <f>E63*D63</f>
        <v>0</v>
      </c>
    </row>
    <row r="64" spans="1:6" ht="12">
      <c r="A64" s="381"/>
      <c r="B64" s="377"/>
      <c r="C64" s="377"/>
      <c r="D64" s="377"/>
      <c r="E64" s="385"/>
      <c r="F64" s="378"/>
    </row>
    <row r="65" spans="1:6" ht="12">
      <c r="A65" s="381">
        <v>10</v>
      </c>
      <c r="B65" s="377" t="s">
        <v>1039</v>
      </c>
      <c r="C65" s="382" t="s">
        <v>139</v>
      </c>
      <c r="D65" s="382">
        <v>1</v>
      </c>
      <c r="E65" s="385"/>
      <c r="F65" s="380">
        <f>E65*D65</f>
        <v>0</v>
      </c>
    </row>
    <row r="66" spans="1:5" ht="12">
      <c r="A66" s="383"/>
      <c r="E66" s="387"/>
    </row>
    <row r="67" spans="1:6" ht="12.75">
      <c r="A67" s="352" t="s">
        <v>390</v>
      </c>
      <c r="B67" s="353" t="s">
        <v>1030</v>
      </c>
      <c r="C67" s="354"/>
      <c r="D67" s="355"/>
      <c r="E67" s="388"/>
      <c r="F67" s="349">
        <f>SUM(F47:F65)</f>
        <v>0</v>
      </c>
    </row>
    <row r="68" ht="12">
      <c r="E68" s="387"/>
    </row>
    <row r="69" ht="12">
      <c r="E69" s="387"/>
    </row>
    <row r="70" spans="1:6" ht="12.75">
      <c r="A70" s="352" t="s">
        <v>402</v>
      </c>
      <c r="B70" s="353" t="s">
        <v>1040</v>
      </c>
      <c r="C70" s="354"/>
      <c r="D70" s="355"/>
      <c r="E70" s="388"/>
      <c r="F70" s="357"/>
    </row>
    <row r="71" spans="1:6" ht="12.75">
      <c r="A71" s="358"/>
      <c r="B71" s="359"/>
      <c r="C71" s="360"/>
      <c r="D71" s="361"/>
      <c r="E71" s="389"/>
      <c r="F71" s="363"/>
    </row>
    <row r="72" spans="1:6" ht="12.75">
      <c r="A72" s="364" t="s">
        <v>337</v>
      </c>
      <c r="B72" s="365" t="s">
        <v>338</v>
      </c>
      <c r="C72" s="366" t="s">
        <v>339</v>
      </c>
      <c r="D72" s="367" t="s">
        <v>340</v>
      </c>
      <c r="E72" s="390" t="s">
        <v>341</v>
      </c>
      <c r="F72" s="369" t="s">
        <v>342</v>
      </c>
    </row>
    <row r="73" spans="1:6" ht="12.75">
      <c r="A73" s="370"/>
      <c r="B73" s="371"/>
      <c r="C73" s="372"/>
      <c r="D73" s="373"/>
      <c r="E73" s="391"/>
      <c r="F73" s="375"/>
    </row>
    <row r="74" spans="1:6" ht="24">
      <c r="A74" s="370">
        <v>1</v>
      </c>
      <c r="B74" s="73" t="s">
        <v>1071</v>
      </c>
      <c r="C74" s="372"/>
      <c r="D74" s="373"/>
      <c r="E74" s="391"/>
      <c r="F74" s="375"/>
    </row>
    <row r="75" spans="1:6" ht="60">
      <c r="A75" s="370"/>
      <c r="B75" s="73" t="s">
        <v>1070</v>
      </c>
      <c r="C75" s="372"/>
      <c r="D75" s="373"/>
      <c r="E75" s="391"/>
      <c r="F75" s="375"/>
    </row>
    <row r="76" spans="1:6" ht="24">
      <c r="A76" s="370"/>
      <c r="B76" s="73" t="s">
        <v>1072</v>
      </c>
      <c r="C76" s="372"/>
      <c r="D76" s="373"/>
      <c r="E76" s="391"/>
      <c r="F76" s="375"/>
    </row>
    <row r="77" spans="1:6" ht="12">
      <c r="A77" s="384"/>
      <c r="B77" s="73" t="s">
        <v>1073</v>
      </c>
      <c r="C77" s="151" t="s">
        <v>1066</v>
      </c>
      <c r="D77" s="151">
        <v>1</v>
      </c>
      <c r="E77" s="385"/>
      <c r="F77" s="380">
        <f>E77*D77</f>
        <v>0</v>
      </c>
    </row>
    <row r="78" spans="1:6" ht="12">
      <c r="A78" s="384"/>
      <c r="B78" s="73" t="s">
        <v>1074</v>
      </c>
      <c r="C78" s="151"/>
      <c r="D78" s="151"/>
      <c r="E78" s="385"/>
      <c r="F78" s="380"/>
    </row>
    <row r="79" spans="1:6" ht="12">
      <c r="A79" s="384"/>
      <c r="B79" s="73"/>
      <c r="C79" s="151"/>
      <c r="D79" s="151"/>
      <c r="E79" s="385"/>
      <c r="F79" s="380"/>
    </row>
    <row r="80" ht="12">
      <c r="E80" s="387"/>
    </row>
    <row r="81" spans="1:6" ht="12.75">
      <c r="A81" s="352" t="s">
        <v>402</v>
      </c>
      <c r="B81" s="353" t="s">
        <v>1041</v>
      </c>
      <c r="C81" s="354"/>
      <c r="D81" s="355"/>
      <c r="E81" s="388"/>
      <c r="F81" s="349">
        <f>SUM(F77)</f>
        <v>0</v>
      </c>
    </row>
    <row r="82" ht="12">
      <c r="E82" s="387"/>
    </row>
    <row r="83" ht="12">
      <c r="E83" s="387"/>
    </row>
    <row r="84" spans="1:6" ht="12.75">
      <c r="A84" s="352" t="s">
        <v>413</v>
      </c>
      <c r="B84" s="353" t="s">
        <v>1042</v>
      </c>
      <c r="C84" s="354"/>
      <c r="D84" s="355"/>
      <c r="E84" s="388"/>
      <c r="F84" s="357"/>
    </row>
    <row r="85" spans="1:6" ht="12.75">
      <c r="A85" s="358"/>
      <c r="B85" s="359"/>
      <c r="C85" s="360"/>
      <c r="D85" s="361"/>
      <c r="E85" s="389"/>
      <c r="F85" s="363"/>
    </row>
    <row r="86" spans="1:6" ht="12.75">
      <c r="A86" s="364" t="s">
        <v>337</v>
      </c>
      <c r="B86" s="365" t="s">
        <v>338</v>
      </c>
      <c r="C86" s="366" t="s">
        <v>339</v>
      </c>
      <c r="D86" s="367" t="s">
        <v>340</v>
      </c>
      <c r="E86" s="390" t="s">
        <v>341</v>
      </c>
      <c r="F86" s="369" t="s">
        <v>342</v>
      </c>
    </row>
    <row r="87" spans="1:6" ht="12.75">
      <c r="A87" s="370"/>
      <c r="B87" s="371"/>
      <c r="C87" s="372"/>
      <c r="D87" s="373"/>
      <c r="E87" s="391"/>
      <c r="F87" s="375"/>
    </row>
    <row r="88" spans="1:6" ht="12">
      <c r="A88" s="376">
        <v>1</v>
      </c>
      <c r="B88" s="377" t="s">
        <v>1043</v>
      </c>
      <c r="C88" s="151" t="s">
        <v>113</v>
      </c>
      <c r="D88" s="151">
        <v>1</v>
      </c>
      <c r="E88" s="385"/>
      <c r="F88" s="380">
        <f>E88*D88</f>
        <v>0</v>
      </c>
    </row>
    <row r="89" spans="1:6" ht="12">
      <c r="A89" s="376"/>
      <c r="B89" s="379"/>
      <c r="C89" s="151"/>
      <c r="D89" s="273"/>
      <c r="E89" s="385"/>
      <c r="F89" s="380"/>
    </row>
    <row r="90" spans="1:6" ht="12">
      <c r="A90" s="381">
        <v>2</v>
      </c>
      <c r="B90" s="377" t="s">
        <v>1044</v>
      </c>
      <c r="C90" s="382" t="s">
        <v>113</v>
      </c>
      <c r="D90" s="382">
        <v>1</v>
      </c>
      <c r="E90" s="385"/>
      <c r="F90" s="380">
        <f>E90*D90</f>
        <v>0</v>
      </c>
    </row>
    <row r="91" spans="1:6" ht="12">
      <c r="A91" s="381"/>
      <c r="B91" s="377"/>
      <c r="C91" s="382"/>
      <c r="D91" s="382"/>
      <c r="E91" s="386"/>
      <c r="F91" s="378"/>
    </row>
    <row r="92" spans="1:6" ht="12">
      <c r="A92" s="381">
        <v>3</v>
      </c>
      <c r="B92" s="377" t="s">
        <v>1045</v>
      </c>
      <c r="C92" s="382" t="s">
        <v>113</v>
      </c>
      <c r="D92" s="382">
        <v>1</v>
      </c>
      <c r="E92" s="385"/>
      <c r="F92" s="380">
        <f>E92*D92</f>
        <v>0</v>
      </c>
    </row>
    <row r="93" spans="1:6" ht="12">
      <c r="A93" s="381"/>
      <c r="B93" s="377"/>
      <c r="C93" s="382"/>
      <c r="D93" s="382"/>
      <c r="E93" s="386"/>
      <c r="F93" s="378"/>
    </row>
    <row r="94" spans="1:6" ht="12">
      <c r="A94" s="381">
        <v>4</v>
      </c>
      <c r="B94" s="377" t="s">
        <v>1046</v>
      </c>
      <c r="C94" s="382" t="s">
        <v>1066</v>
      </c>
      <c r="D94" s="382">
        <v>1</v>
      </c>
      <c r="E94" s="385"/>
      <c r="F94" s="380">
        <f>E94*D94</f>
        <v>0</v>
      </c>
    </row>
    <row r="95" spans="1:6" ht="12">
      <c r="A95" s="381"/>
      <c r="B95" s="377"/>
      <c r="C95" s="382"/>
      <c r="D95" s="382"/>
      <c r="E95" s="386"/>
      <c r="F95" s="378"/>
    </row>
    <row r="96" spans="1:6" ht="12.75">
      <c r="A96" s="352" t="s">
        <v>413</v>
      </c>
      <c r="B96" s="353" t="s">
        <v>1047</v>
      </c>
      <c r="C96" s="354"/>
      <c r="D96" s="355"/>
      <c r="E96" s="388"/>
      <c r="F96" s="349">
        <f>SUM(F88:F94)</f>
        <v>0</v>
      </c>
    </row>
  </sheetData>
  <sheetProtection password="C618" sheet="1" objects="1" scenarios="1"/>
  <mergeCells count="5">
    <mergeCell ref="A1:B1"/>
    <mergeCell ref="C1:F1"/>
    <mergeCell ref="A3:B3"/>
    <mergeCell ref="C3:F3"/>
    <mergeCell ref="A6:F6"/>
  </mergeCells>
  <printOptions/>
  <pageMargins left="0.7000000000000001" right="0.7104166666666667" top="0.7500000000000001" bottom="0.7500000000000001" header="0.30000000000000004" footer="0.30000000000000004"/>
  <pageSetup fitToHeight="0" fitToWidth="1" orientation="portrait" paperSize="9" scale="92"/>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dimension ref="A1:H812"/>
  <sheetViews>
    <sheetView zoomScale="120" zoomScaleNormal="120" workbookViewId="0" topLeftCell="A625">
      <selection activeCell="B632" sqref="B632"/>
    </sheetView>
  </sheetViews>
  <sheetFormatPr defaultColWidth="9.140625" defaultRowHeight="12.75"/>
  <cols>
    <col min="1" max="1" width="6.8515625" style="179" customWidth="1"/>
    <col min="2" max="2" width="40.8515625" style="179" customWidth="1"/>
    <col min="3" max="3" width="5.28125" style="179" bestFit="1" customWidth="1"/>
    <col min="4" max="4" width="6.8515625" style="179" bestFit="1" customWidth="1"/>
    <col min="5" max="5" width="12.421875" style="179" customWidth="1"/>
    <col min="6" max="6" width="13.421875" style="179" customWidth="1"/>
    <col min="7" max="16384" width="9.140625" style="179" customWidth="1"/>
  </cols>
  <sheetData>
    <row r="1" spans="1:6" ht="12.75">
      <c r="A1" s="406" t="str">
        <f>'SI REK'!A1</f>
        <v>OPERACIJA:</v>
      </c>
      <c r="B1" s="406"/>
      <c r="C1" s="407" t="str">
        <f>'SI REK'!B1</f>
        <v>KULTURNI DOM V LIGU</v>
      </c>
      <c r="D1" s="407"/>
      <c r="E1" s="407"/>
      <c r="F1" s="407"/>
    </row>
    <row r="2" spans="1:6" ht="12">
      <c r="A2" s="180"/>
      <c r="B2" s="181"/>
      <c r="C2" s="182"/>
      <c r="D2" s="182"/>
      <c r="E2" s="183"/>
      <c r="F2" s="184"/>
    </row>
    <row r="3" spans="1:6" ht="12">
      <c r="A3" s="406" t="str">
        <f>'SI REK'!A3</f>
        <v>NAROČNIK:</v>
      </c>
      <c r="B3" s="406"/>
      <c r="C3" s="408" t="str">
        <f>'SI REK'!B3</f>
        <v>OBČINA KANAL, Trg svobode 23, 5213 Kanal</v>
      </c>
      <c r="D3" s="408"/>
      <c r="E3" s="408"/>
      <c r="F3" s="408"/>
    </row>
    <row r="4" spans="1:6" ht="12">
      <c r="A4" s="13"/>
      <c r="B4" s="13"/>
      <c r="C4" s="182"/>
      <c r="D4" s="182"/>
      <c r="E4" s="182"/>
      <c r="F4" s="182"/>
    </row>
    <row r="5" spans="1:6" ht="18.75" customHeight="1">
      <c r="A5" s="185" t="s">
        <v>1051</v>
      </c>
      <c r="B5" s="186" t="s">
        <v>485</v>
      </c>
      <c r="C5" s="187"/>
      <c r="D5" s="187"/>
      <c r="E5" s="188"/>
      <c r="F5" s="189"/>
    </row>
    <row r="6" spans="1:6" ht="26.25" customHeight="1">
      <c r="A6" s="190"/>
      <c r="B6" s="191"/>
      <c r="C6" s="192"/>
      <c r="D6" s="192"/>
      <c r="E6" s="193"/>
      <c r="F6" s="194"/>
    </row>
    <row r="7" spans="1:6" ht="12.75">
      <c r="A7" s="195"/>
      <c r="B7" s="196" t="s">
        <v>1012</v>
      </c>
      <c r="C7" s="187"/>
      <c r="D7" s="187"/>
      <c r="E7" s="188"/>
      <c r="F7" s="197"/>
    </row>
    <row r="8" spans="1:6" ht="12.75">
      <c r="A8" s="198"/>
      <c r="B8" s="199"/>
      <c r="C8" s="200"/>
      <c r="D8" s="200"/>
      <c r="E8" s="201"/>
      <c r="F8" s="202"/>
    </row>
    <row r="9" spans="1:6" ht="12.75">
      <c r="A9" s="203" t="s">
        <v>349</v>
      </c>
      <c r="B9" s="204" t="s">
        <v>1013</v>
      </c>
      <c r="C9" s="200"/>
      <c r="D9" s="200"/>
      <c r="E9" s="201"/>
      <c r="F9" s="454">
        <f>F508</f>
        <v>0</v>
      </c>
    </row>
    <row r="10" spans="1:6" ht="14.25" customHeight="1">
      <c r="A10" s="205"/>
      <c r="B10" s="199"/>
      <c r="C10" s="200"/>
      <c r="D10" s="200"/>
      <c r="E10" s="201"/>
      <c r="F10" s="454"/>
    </row>
    <row r="11" spans="1:6" ht="12.75">
      <c r="A11" s="206" t="s">
        <v>390</v>
      </c>
      <c r="B11" s="207" t="s">
        <v>1014</v>
      </c>
      <c r="C11" s="192"/>
      <c r="D11" s="192"/>
      <c r="E11" s="193"/>
      <c r="F11" s="454">
        <f>F812</f>
        <v>0</v>
      </c>
    </row>
    <row r="12" spans="1:6" ht="12.75">
      <c r="A12" s="206"/>
      <c r="B12" s="207"/>
      <c r="C12" s="192"/>
      <c r="D12" s="192"/>
      <c r="E12" s="193"/>
      <c r="F12" s="194"/>
    </row>
    <row r="13" spans="1:6" ht="12.75">
      <c r="A13" s="195"/>
      <c r="B13" s="196" t="s">
        <v>355</v>
      </c>
      <c r="C13" s="187"/>
      <c r="D13" s="187"/>
      <c r="E13" s="188"/>
      <c r="F13" s="455">
        <f>SUM(F9:F11)</f>
        <v>0</v>
      </c>
    </row>
    <row r="14" spans="1:6" ht="15" customHeight="1">
      <c r="A14" s="190"/>
      <c r="B14" s="208"/>
      <c r="C14" s="192"/>
      <c r="D14" s="192"/>
      <c r="E14" s="193"/>
      <c r="F14" s="194"/>
    </row>
    <row r="15" spans="1:6" ht="12.75">
      <c r="A15" s="154"/>
      <c r="B15" s="149"/>
      <c r="C15" s="89"/>
      <c r="D15" s="90"/>
      <c r="E15" s="106"/>
      <c r="F15" s="107"/>
    </row>
    <row r="16" spans="1:6" ht="16.5">
      <c r="A16" s="209" t="s">
        <v>349</v>
      </c>
      <c r="B16" s="210" t="s">
        <v>486</v>
      </c>
      <c r="C16" s="155"/>
      <c r="D16" s="156"/>
      <c r="E16" s="157"/>
      <c r="F16" s="158"/>
    </row>
    <row r="17" spans="1:6" ht="12.75">
      <c r="A17" s="211"/>
      <c r="B17" s="212"/>
      <c r="C17" s="159"/>
      <c r="D17" s="160"/>
      <c r="E17" s="161"/>
      <c r="F17" s="162"/>
    </row>
    <row r="18" spans="1:6" ht="12.75">
      <c r="A18" s="213" t="s">
        <v>487</v>
      </c>
      <c r="B18" s="213" t="s">
        <v>488</v>
      </c>
      <c r="C18" s="214"/>
      <c r="D18" s="215"/>
      <c r="E18" s="215"/>
      <c r="F18" s="216"/>
    </row>
    <row r="19" spans="1:6" ht="12.75">
      <c r="A19" s="217"/>
      <c r="B19" s="217"/>
      <c r="C19" s="218"/>
      <c r="D19" s="219"/>
      <c r="E19" s="219"/>
      <c r="F19" s="220"/>
    </row>
    <row r="20" spans="1:6" ht="14.25" customHeight="1">
      <c r="A20" s="153" t="s">
        <v>337</v>
      </c>
      <c r="B20" s="148" t="s">
        <v>338</v>
      </c>
      <c r="C20" s="82" t="s">
        <v>339</v>
      </c>
      <c r="D20" s="81" t="s">
        <v>340</v>
      </c>
      <c r="E20" s="83" t="s">
        <v>341</v>
      </c>
      <c r="F20" s="84" t="s">
        <v>342</v>
      </c>
    </row>
    <row r="21" spans="1:6" ht="10.5" customHeight="1">
      <c r="A21" s="222"/>
      <c r="B21" s="223"/>
      <c r="C21" s="224"/>
      <c r="D21" s="225"/>
      <c r="E21" s="226"/>
      <c r="F21" s="454"/>
    </row>
    <row r="22" spans="1:6" ht="12">
      <c r="A22" s="233" t="s">
        <v>489</v>
      </c>
      <c r="B22" s="526" t="s">
        <v>490</v>
      </c>
      <c r="C22" s="527"/>
      <c r="D22" s="528"/>
      <c r="E22" s="529"/>
      <c r="F22" s="454"/>
    </row>
    <row r="23" spans="1:6" ht="12">
      <c r="A23" s="233"/>
      <c r="B23" s="526" t="s">
        <v>491</v>
      </c>
      <c r="C23" s="527"/>
      <c r="D23" s="528"/>
      <c r="E23" s="529"/>
      <c r="F23" s="454"/>
    </row>
    <row r="24" spans="1:6" ht="12">
      <c r="A24" s="233"/>
      <c r="B24" s="530" t="s">
        <v>493</v>
      </c>
      <c r="C24" s="233" t="s">
        <v>492</v>
      </c>
      <c r="D24" s="531">
        <v>8</v>
      </c>
      <c r="E24" s="532"/>
      <c r="F24" s="454">
        <f>E24*D24</f>
        <v>0</v>
      </c>
    </row>
    <row r="25" spans="1:6" ht="12">
      <c r="A25" s="233"/>
      <c r="B25" s="530" t="s">
        <v>494</v>
      </c>
      <c r="C25" s="233" t="s">
        <v>492</v>
      </c>
      <c r="D25" s="531">
        <v>2</v>
      </c>
      <c r="E25" s="532"/>
      <c r="F25" s="454">
        <f>E25*D25</f>
        <v>0</v>
      </c>
    </row>
    <row r="26" spans="1:6" ht="12">
      <c r="A26" s="233"/>
      <c r="B26" s="530" t="s">
        <v>495</v>
      </c>
      <c r="C26" s="233" t="s">
        <v>492</v>
      </c>
      <c r="D26" s="531">
        <v>8</v>
      </c>
      <c r="E26" s="532"/>
      <c r="F26" s="454">
        <f>E26*D26</f>
        <v>0</v>
      </c>
    </row>
    <row r="27" spans="1:6" ht="12">
      <c r="A27" s="233"/>
      <c r="B27" s="530" t="s">
        <v>496</v>
      </c>
      <c r="C27" s="233" t="s">
        <v>492</v>
      </c>
      <c r="D27" s="531">
        <v>1</v>
      </c>
      <c r="E27" s="532"/>
      <c r="F27" s="454">
        <f>E27*D27</f>
        <v>0</v>
      </c>
    </row>
    <row r="28" spans="1:6" ht="12">
      <c r="A28" s="233"/>
      <c r="B28" s="526"/>
      <c r="C28" s="527"/>
      <c r="D28" s="528"/>
      <c r="E28" s="533"/>
      <c r="F28" s="454"/>
    </row>
    <row r="29" spans="1:6" ht="12">
      <c r="A29" s="233" t="s">
        <v>497</v>
      </c>
      <c r="B29" s="526" t="s">
        <v>498</v>
      </c>
      <c r="C29" s="527"/>
      <c r="D29" s="528"/>
      <c r="E29" s="533"/>
      <c r="F29" s="454"/>
    </row>
    <row r="30" spans="1:6" ht="12">
      <c r="A30" s="233"/>
      <c r="B30" s="526" t="s">
        <v>499</v>
      </c>
      <c r="C30" s="527"/>
      <c r="D30" s="528"/>
      <c r="E30" s="533"/>
      <c r="F30" s="454"/>
    </row>
    <row r="31" spans="1:6" ht="12">
      <c r="A31" s="233"/>
      <c r="B31" s="534" t="s">
        <v>500</v>
      </c>
      <c r="C31" s="233" t="s">
        <v>143</v>
      </c>
      <c r="D31" s="531">
        <v>199</v>
      </c>
      <c r="E31" s="532"/>
      <c r="F31" s="454">
        <f>E31*D31</f>
        <v>0</v>
      </c>
    </row>
    <row r="32" spans="1:6" ht="12">
      <c r="A32" s="233"/>
      <c r="B32" s="526"/>
      <c r="C32" s="531"/>
      <c r="D32" s="528"/>
      <c r="E32" s="533"/>
      <c r="F32" s="454"/>
    </row>
    <row r="33" spans="1:6" ht="12">
      <c r="A33" s="233" t="s">
        <v>501</v>
      </c>
      <c r="B33" s="526" t="s">
        <v>502</v>
      </c>
      <c r="C33" s="531"/>
      <c r="D33" s="528"/>
      <c r="E33" s="535"/>
      <c r="F33" s="454"/>
    </row>
    <row r="34" spans="1:6" ht="12">
      <c r="A34" s="233"/>
      <c r="B34" s="526" t="s">
        <v>503</v>
      </c>
      <c r="C34" s="531"/>
      <c r="D34" s="528"/>
      <c r="E34" s="535"/>
      <c r="F34" s="454"/>
    </row>
    <row r="35" spans="1:6" ht="12">
      <c r="A35" s="233"/>
      <c r="B35" s="526" t="s">
        <v>504</v>
      </c>
      <c r="C35" s="233" t="s">
        <v>143</v>
      </c>
      <c r="D35" s="531">
        <v>44.7</v>
      </c>
      <c r="E35" s="532"/>
      <c r="F35" s="454">
        <f>E35*D35</f>
        <v>0</v>
      </c>
    </row>
    <row r="36" spans="1:6" ht="12">
      <c r="A36" s="233"/>
      <c r="C36" s="231"/>
      <c r="D36" s="231"/>
      <c r="E36" s="445"/>
      <c r="F36" s="454"/>
    </row>
    <row r="37" spans="1:6" ht="12">
      <c r="A37" s="233" t="s">
        <v>505</v>
      </c>
      <c r="B37" s="526" t="s">
        <v>506</v>
      </c>
      <c r="C37" s="531"/>
      <c r="D37" s="528"/>
      <c r="E37" s="536"/>
      <c r="F37" s="454"/>
    </row>
    <row r="38" spans="1:6" ht="12">
      <c r="A38" s="222"/>
      <c r="B38" s="526" t="s">
        <v>507</v>
      </c>
      <c r="C38" s="233" t="s">
        <v>508</v>
      </c>
      <c r="D38" s="537">
        <v>25</v>
      </c>
      <c r="E38" s="532"/>
      <c r="F38" s="454">
        <f>E38*D38</f>
        <v>0</v>
      </c>
    </row>
    <row r="39" spans="1:6" ht="12">
      <c r="A39" s="222"/>
      <c r="C39" s="231"/>
      <c r="D39" s="231"/>
      <c r="E39" s="445"/>
      <c r="F39" s="454"/>
    </row>
    <row r="40" spans="1:6" ht="12">
      <c r="A40" s="233" t="s">
        <v>509</v>
      </c>
      <c r="B40" s="526" t="s">
        <v>510</v>
      </c>
      <c r="C40" s="531"/>
      <c r="D40" s="528"/>
      <c r="E40" s="536"/>
      <c r="F40" s="454"/>
    </row>
    <row r="41" spans="1:6" ht="12">
      <c r="A41" s="222"/>
      <c r="B41" s="526" t="s">
        <v>507</v>
      </c>
      <c r="C41" s="233" t="s">
        <v>143</v>
      </c>
      <c r="D41" s="537">
        <v>27.1</v>
      </c>
      <c r="E41" s="532"/>
      <c r="F41" s="454">
        <f>E41*D41</f>
        <v>0</v>
      </c>
    </row>
    <row r="42" spans="1:6" ht="12">
      <c r="A42" s="222"/>
      <c r="C42" s="231"/>
      <c r="D42" s="231"/>
      <c r="E42" s="445"/>
      <c r="F42" s="454"/>
    </row>
    <row r="43" spans="1:6" ht="12">
      <c r="A43" s="233" t="s">
        <v>511</v>
      </c>
      <c r="B43" s="526" t="s">
        <v>512</v>
      </c>
      <c r="C43" s="531"/>
      <c r="D43" s="528"/>
      <c r="E43" s="536"/>
      <c r="F43" s="454"/>
    </row>
    <row r="44" spans="1:6" ht="12">
      <c r="A44" s="222"/>
      <c r="B44" s="526" t="s">
        <v>507</v>
      </c>
      <c r="C44" s="233" t="s">
        <v>508</v>
      </c>
      <c r="D44" s="537">
        <v>16.4</v>
      </c>
      <c r="E44" s="532"/>
      <c r="F44" s="454">
        <f>E44*D44</f>
        <v>0</v>
      </c>
    </row>
    <row r="45" spans="1:6" ht="12">
      <c r="A45" s="222"/>
      <c r="C45" s="231"/>
      <c r="D45" s="231"/>
      <c r="E45" s="445"/>
      <c r="F45" s="454"/>
    </row>
    <row r="46" spans="1:6" ht="12">
      <c r="A46" s="233" t="s">
        <v>513</v>
      </c>
      <c r="B46" s="526" t="s">
        <v>514</v>
      </c>
      <c r="C46" s="531"/>
      <c r="D46" s="528"/>
      <c r="E46" s="536"/>
      <c r="F46" s="454"/>
    </row>
    <row r="47" spans="1:6" ht="12">
      <c r="A47" s="222"/>
      <c r="B47" s="526" t="s">
        <v>515</v>
      </c>
      <c r="C47" s="531"/>
      <c r="D47" s="528"/>
      <c r="E47" s="536"/>
      <c r="F47" s="454"/>
    </row>
    <row r="48" spans="1:6" ht="12">
      <c r="A48" s="222"/>
      <c r="B48" s="526" t="s">
        <v>507</v>
      </c>
      <c r="C48" s="233" t="s">
        <v>508</v>
      </c>
      <c r="D48" s="537">
        <v>15.5</v>
      </c>
      <c r="E48" s="532"/>
      <c r="F48" s="454">
        <f>E48*D48</f>
        <v>0</v>
      </c>
    </row>
    <row r="49" spans="1:6" ht="12">
      <c r="A49" s="222"/>
      <c r="C49" s="231"/>
      <c r="D49" s="231"/>
      <c r="E49" s="445"/>
      <c r="F49" s="454"/>
    </row>
    <row r="50" spans="1:6" ht="12">
      <c r="A50" s="233" t="s">
        <v>516</v>
      </c>
      <c r="B50" s="526" t="s">
        <v>517</v>
      </c>
      <c r="C50" s="531"/>
      <c r="D50" s="528"/>
      <c r="E50" s="536"/>
      <c r="F50" s="454"/>
    </row>
    <row r="51" spans="1:6" ht="12">
      <c r="A51" s="222"/>
      <c r="B51" s="526" t="s">
        <v>518</v>
      </c>
      <c r="C51" s="531"/>
      <c r="D51" s="528"/>
      <c r="E51" s="536"/>
      <c r="F51" s="454"/>
    </row>
    <row r="52" spans="1:6" ht="12">
      <c r="A52" s="222"/>
      <c r="B52" s="526" t="s">
        <v>504</v>
      </c>
      <c r="C52" s="233" t="s">
        <v>508</v>
      </c>
      <c r="D52" s="537">
        <v>0.3</v>
      </c>
      <c r="E52" s="532"/>
      <c r="F52" s="454">
        <f>E52*D52</f>
        <v>0</v>
      </c>
    </row>
    <row r="53" spans="1:6" ht="12">
      <c r="A53" s="222"/>
      <c r="C53" s="231"/>
      <c r="D53" s="231"/>
      <c r="E53" s="445"/>
      <c r="F53" s="454"/>
    </row>
    <row r="54" spans="1:6" ht="12">
      <c r="A54" s="233" t="s">
        <v>519</v>
      </c>
      <c r="B54" s="526" t="s">
        <v>520</v>
      </c>
      <c r="C54" s="531"/>
      <c r="D54" s="528"/>
      <c r="E54" s="536"/>
      <c r="F54" s="454"/>
    </row>
    <row r="55" spans="1:6" ht="12">
      <c r="A55" s="222"/>
      <c r="B55" s="526" t="s">
        <v>521</v>
      </c>
      <c r="C55" s="233" t="s">
        <v>508</v>
      </c>
      <c r="D55" s="537">
        <v>1.8</v>
      </c>
      <c r="E55" s="532"/>
      <c r="F55" s="454">
        <f>E55*D55</f>
        <v>0</v>
      </c>
    </row>
    <row r="56" spans="1:6" ht="12">
      <c r="A56" s="222"/>
      <c r="C56" s="231"/>
      <c r="D56" s="231"/>
      <c r="E56" s="445"/>
      <c r="F56" s="454"/>
    </row>
    <row r="57" spans="1:6" ht="12">
      <c r="A57" s="233" t="s">
        <v>522</v>
      </c>
      <c r="B57" s="526" t="s">
        <v>523</v>
      </c>
      <c r="C57" s="531"/>
      <c r="D57" s="528"/>
      <c r="E57" s="536"/>
      <c r="F57" s="454"/>
    </row>
    <row r="58" spans="1:6" ht="12">
      <c r="A58" s="222"/>
      <c r="B58" s="526" t="s">
        <v>524</v>
      </c>
      <c r="C58" s="531"/>
      <c r="D58" s="528"/>
      <c r="E58" s="536"/>
      <c r="F58" s="454"/>
    </row>
    <row r="59" spans="1:6" ht="12">
      <c r="A59" s="222"/>
      <c r="B59" s="534" t="s">
        <v>525</v>
      </c>
      <c r="C59" s="233" t="s">
        <v>508</v>
      </c>
      <c r="D59" s="537">
        <v>1.6</v>
      </c>
      <c r="E59" s="532"/>
      <c r="F59" s="454">
        <f>E59*D59</f>
        <v>0</v>
      </c>
    </row>
    <row r="60" spans="1:6" ht="12">
      <c r="A60" s="222"/>
      <c r="B60" s="534" t="s">
        <v>526</v>
      </c>
      <c r="C60" s="233" t="s">
        <v>508</v>
      </c>
      <c r="D60" s="537">
        <v>1.4</v>
      </c>
      <c r="E60" s="532"/>
      <c r="F60" s="454">
        <f>E60*D60</f>
        <v>0</v>
      </c>
    </row>
    <row r="61" spans="1:6" ht="12">
      <c r="A61" s="222"/>
      <c r="B61" s="526"/>
      <c r="C61" s="531"/>
      <c r="D61" s="528"/>
      <c r="E61" s="536"/>
      <c r="F61" s="454"/>
    </row>
    <row r="62" spans="1:6" ht="12">
      <c r="A62" s="233" t="s">
        <v>527</v>
      </c>
      <c r="B62" s="526" t="s">
        <v>528</v>
      </c>
      <c r="C62" s="531"/>
      <c r="D62" s="528"/>
      <c r="E62" s="536"/>
      <c r="F62" s="454"/>
    </row>
    <row r="63" spans="1:6" ht="12">
      <c r="A63" s="222"/>
      <c r="B63" s="526" t="s">
        <v>524</v>
      </c>
      <c r="C63" s="233" t="s">
        <v>508</v>
      </c>
      <c r="D63" s="537">
        <v>0.7</v>
      </c>
      <c r="E63" s="532"/>
      <c r="F63" s="454">
        <f>E63*D63</f>
        <v>0</v>
      </c>
    </row>
    <row r="64" spans="1:6" ht="12">
      <c r="A64" s="222"/>
      <c r="C64" s="231"/>
      <c r="D64" s="231"/>
      <c r="E64" s="445"/>
      <c r="F64" s="454"/>
    </row>
    <row r="65" spans="1:6" ht="12">
      <c r="A65" s="233" t="s">
        <v>529</v>
      </c>
      <c r="B65" s="526" t="s">
        <v>530</v>
      </c>
      <c r="C65" s="537"/>
      <c r="D65" s="528"/>
      <c r="E65" s="532"/>
      <c r="F65" s="454"/>
    </row>
    <row r="66" spans="1:6" ht="12">
      <c r="A66" s="222"/>
      <c r="B66" s="526" t="s">
        <v>521</v>
      </c>
      <c r="C66" s="233" t="s">
        <v>143</v>
      </c>
      <c r="D66" s="537">
        <v>70.1</v>
      </c>
      <c r="E66" s="532"/>
      <c r="F66" s="454">
        <f>E66*D66</f>
        <v>0</v>
      </c>
    </row>
    <row r="67" spans="1:6" ht="12">
      <c r="A67" s="222"/>
      <c r="C67" s="231"/>
      <c r="D67" s="231"/>
      <c r="E67" s="445"/>
      <c r="F67" s="454"/>
    </row>
    <row r="68" spans="1:6" ht="12">
      <c r="A68" s="233" t="s">
        <v>531</v>
      </c>
      <c r="B68" s="526" t="s">
        <v>532</v>
      </c>
      <c r="C68" s="537"/>
      <c r="D68" s="528"/>
      <c r="E68" s="532"/>
      <c r="F68" s="454"/>
    </row>
    <row r="69" spans="1:6" ht="12">
      <c r="A69" s="222"/>
      <c r="B69" s="526" t="s">
        <v>521</v>
      </c>
      <c r="C69" s="233" t="s">
        <v>143</v>
      </c>
      <c r="D69" s="537">
        <v>12.5</v>
      </c>
      <c r="E69" s="532"/>
      <c r="F69" s="454">
        <f>E69*D69</f>
        <v>0</v>
      </c>
    </row>
    <row r="70" spans="1:6" ht="12">
      <c r="A70" s="222"/>
      <c r="C70" s="231"/>
      <c r="D70" s="231"/>
      <c r="E70" s="445"/>
      <c r="F70" s="454"/>
    </row>
    <row r="71" spans="1:6" ht="12">
      <c r="A71" s="233" t="s">
        <v>533</v>
      </c>
      <c r="B71" s="526" t="s">
        <v>534</v>
      </c>
      <c r="C71" s="231"/>
      <c r="D71" s="231"/>
      <c r="E71" s="445"/>
      <c r="F71" s="454"/>
    </row>
    <row r="72" spans="1:6" ht="12">
      <c r="A72" s="222"/>
      <c r="B72" s="526" t="s">
        <v>521</v>
      </c>
      <c r="C72" s="233" t="s">
        <v>143</v>
      </c>
      <c r="D72" s="537">
        <v>12.5</v>
      </c>
      <c r="E72" s="532"/>
      <c r="F72" s="454">
        <f>E72*D72</f>
        <v>0</v>
      </c>
    </row>
    <row r="73" spans="1:6" ht="12">
      <c r="A73" s="222"/>
      <c r="C73" s="231"/>
      <c r="D73" s="231"/>
      <c r="E73" s="445"/>
      <c r="F73" s="454"/>
    </row>
    <row r="74" spans="1:6" ht="12">
      <c r="A74" s="233" t="s">
        <v>535</v>
      </c>
      <c r="B74" s="526" t="s">
        <v>536</v>
      </c>
      <c r="C74" s="537"/>
      <c r="D74" s="528"/>
      <c r="E74" s="532"/>
      <c r="F74" s="454"/>
    </row>
    <row r="75" spans="1:6" ht="12">
      <c r="A75" s="222"/>
      <c r="B75" s="526" t="s">
        <v>537</v>
      </c>
      <c r="C75" s="233" t="s">
        <v>538</v>
      </c>
      <c r="D75" s="537">
        <v>3</v>
      </c>
      <c r="E75" s="532"/>
      <c r="F75" s="454">
        <f>E75*D75</f>
        <v>0</v>
      </c>
    </row>
    <row r="76" spans="1:6" ht="12">
      <c r="A76" s="222"/>
      <c r="C76" s="231"/>
      <c r="D76" s="231"/>
      <c r="E76" s="445"/>
      <c r="F76" s="454"/>
    </row>
    <row r="77" spans="1:6" ht="12">
      <c r="A77" s="538" t="s">
        <v>539</v>
      </c>
      <c r="B77" s="529" t="s">
        <v>540</v>
      </c>
      <c r="C77" s="233"/>
      <c r="D77" s="233"/>
      <c r="E77" s="447"/>
      <c r="F77" s="454"/>
    </row>
    <row r="78" spans="1:6" ht="12">
      <c r="A78" s="222"/>
      <c r="B78" s="222" t="s">
        <v>541</v>
      </c>
      <c r="C78" s="233"/>
      <c r="D78" s="233"/>
      <c r="E78" s="447"/>
      <c r="F78" s="454"/>
    </row>
    <row r="79" spans="1:6" ht="12">
      <c r="A79" s="222"/>
      <c r="B79" s="222" t="s">
        <v>542</v>
      </c>
      <c r="C79" s="233" t="s">
        <v>508</v>
      </c>
      <c r="D79" s="539">
        <v>78</v>
      </c>
      <c r="E79" s="540"/>
      <c r="F79" s="454">
        <f>E79*D79</f>
        <v>0</v>
      </c>
    </row>
    <row r="80" spans="1:6" ht="12">
      <c r="A80" s="222"/>
      <c r="B80" s="222"/>
      <c r="C80" s="233"/>
      <c r="D80" s="233"/>
      <c r="E80" s="447"/>
      <c r="F80" s="454"/>
    </row>
    <row r="81" spans="1:6" ht="12">
      <c r="A81" s="538" t="s">
        <v>543</v>
      </c>
      <c r="B81" s="529" t="s">
        <v>544</v>
      </c>
      <c r="C81" s="233"/>
      <c r="D81" s="233"/>
      <c r="E81" s="447"/>
      <c r="F81" s="454"/>
    </row>
    <row r="82" spans="1:6" ht="12">
      <c r="A82" s="222"/>
      <c r="B82" s="222" t="s">
        <v>545</v>
      </c>
      <c r="C82" s="233"/>
      <c r="D82" s="233"/>
      <c r="E82" s="447"/>
      <c r="F82" s="454"/>
    </row>
    <row r="83" spans="1:6" ht="12">
      <c r="A83" s="222"/>
      <c r="B83" s="222" t="s">
        <v>542</v>
      </c>
      <c r="C83" s="233" t="s">
        <v>508</v>
      </c>
      <c r="D83" s="539">
        <v>35</v>
      </c>
      <c r="E83" s="540"/>
      <c r="F83" s="454">
        <f>E83*D83</f>
        <v>0</v>
      </c>
    </row>
    <row r="84" spans="1:6" ht="12">
      <c r="A84" s="222"/>
      <c r="B84" s="541"/>
      <c r="C84" s="542"/>
      <c r="D84" s="543"/>
      <c r="E84" s="544"/>
      <c r="F84" s="229"/>
    </row>
    <row r="85" spans="1:6" s="85" customFormat="1" ht="12.75">
      <c r="A85" s="213" t="s">
        <v>487</v>
      </c>
      <c r="B85" s="213" t="s">
        <v>546</v>
      </c>
      <c r="C85" s="214"/>
      <c r="D85" s="215"/>
      <c r="E85" s="240"/>
      <c r="F85" s="455">
        <f>SUM(F24:F83)</f>
        <v>0</v>
      </c>
    </row>
    <row r="86" spans="1:6" ht="12">
      <c r="A86" s="222"/>
      <c r="B86" s="236"/>
      <c r="C86" s="237"/>
      <c r="D86" s="238"/>
      <c r="E86" s="239"/>
      <c r="F86" s="229"/>
    </row>
    <row r="87" spans="1:6" ht="12">
      <c r="A87" s="227"/>
      <c r="B87" s="234"/>
      <c r="C87" s="242"/>
      <c r="D87" s="234"/>
      <c r="E87" s="235"/>
      <c r="F87" s="230"/>
    </row>
    <row r="88" spans="1:6" s="247" customFormat="1" ht="12.75">
      <c r="A88" s="243" t="s">
        <v>547</v>
      </c>
      <c r="B88" s="244" t="s">
        <v>548</v>
      </c>
      <c r="C88" s="245"/>
      <c r="D88" s="244"/>
      <c r="E88" s="246"/>
      <c r="F88" s="241"/>
    </row>
    <row r="89" spans="1:6" s="247" customFormat="1" ht="12.75">
      <c r="A89" s="248"/>
      <c r="B89" s="249"/>
      <c r="C89" s="250"/>
      <c r="D89" s="249"/>
      <c r="E89" s="251"/>
      <c r="F89" s="252"/>
    </row>
    <row r="90" spans="1:6" ht="14.25" customHeight="1">
      <c r="A90" s="153" t="s">
        <v>337</v>
      </c>
      <c r="B90" s="148" t="s">
        <v>338</v>
      </c>
      <c r="C90" s="82" t="s">
        <v>339</v>
      </c>
      <c r="D90" s="81" t="s">
        <v>340</v>
      </c>
      <c r="E90" s="83" t="s">
        <v>341</v>
      </c>
      <c r="F90" s="84" t="s">
        <v>342</v>
      </c>
    </row>
    <row r="91" spans="1:6" ht="12.75">
      <c r="A91" s="154"/>
      <c r="B91" s="149"/>
      <c r="C91" s="89"/>
      <c r="D91" s="90"/>
      <c r="E91" s="106"/>
      <c r="F91" s="107"/>
    </row>
    <row r="92" spans="1:6" ht="12">
      <c r="A92" s="538" t="s">
        <v>489</v>
      </c>
      <c r="B92" s="529" t="s">
        <v>549</v>
      </c>
      <c r="C92" s="545"/>
      <c r="D92" s="529"/>
      <c r="E92" s="546"/>
      <c r="F92" s="230"/>
    </row>
    <row r="93" spans="1:6" ht="12">
      <c r="A93" s="233"/>
      <c r="B93" s="222" t="s">
        <v>550</v>
      </c>
      <c r="C93" s="547"/>
      <c r="D93" s="222"/>
      <c r="E93" s="546"/>
      <c r="F93" s="230"/>
    </row>
    <row r="94" spans="1:6" ht="12">
      <c r="A94" s="233"/>
      <c r="B94" s="222" t="s">
        <v>542</v>
      </c>
      <c r="C94" s="233" t="s">
        <v>508</v>
      </c>
      <c r="D94" s="548">
        <v>87</v>
      </c>
      <c r="E94" s="540"/>
      <c r="F94" s="454">
        <f>E94*D94</f>
        <v>0</v>
      </c>
    </row>
    <row r="95" spans="1:6" ht="12">
      <c r="A95" s="233"/>
      <c r="B95" s="222"/>
      <c r="C95" s="531"/>
      <c r="D95" s="233"/>
      <c r="E95" s="540"/>
      <c r="F95" s="454"/>
    </row>
    <row r="96" spans="1:6" ht="12">
      <c r="A96" s="538" t="s">
        <v>497</v>
      </c>
      <c r="B96" s="222" t="s">
        <v>551</v>
      </c>
      <c r="C96" s="531"/>
      <c r="D96" s="233"/>
      <c r="E96" s="540"/>
      <c r="F96" s="454"/>
    </row>
    <row r="97" spans="1:6" ht="12">
      <c r="A97" s="233"/>
      <c r="B97" s="222" t="s">
        <v>552</v>
      </c>
      <c r="C97" s="531"/>
      <c r="D97" s="233"/>
      <c r="E97" s="540"/>
      <c r="F97" s="454"/>
    </row>
    <row r="98" spans="1:6" ht="12">
      <c r="A98" s="233"/>
      <c r="B98" s="222" t="s">
        <v>542</v>
      </c>
      <c r="C98" s="233" t="s">
        <v>508</v>
      </c>
      <c r="D98" s="548">
        <v>49</v>
      </c>
      <c r="E98" s="540"/>
      <c r="F98" s="454">
        <f>E98*D98</f>
        <v>0</v>
      </c>
    </row>
    <row r="99" spans="1:6" ht="12">
      <c r="A99" s="233"/>
      <c r="B99" s="222"/>
      <c r="C99" s="548"/>
      <c r="D99" s="233"/>
      <c r="E99" s="540"/>
      <c r="F99" s="454"/>
    </row>
    <row r="100" spans="1:6" ht="12">
      <c r="A100" s="548" t="s">
        <v>501</v>
      </c>
      <c r="B100" s="549" t="s">
        <v>553</v>
      </c>
      <c r="C100" s="531"/>
      <c r="D100" s="550"/>
      <c r="E100" s="540"/>
      <c r="F100" s="454"/>
    </row>
    <row r="101" spans="1:6" ht="12">
      <c r="A101" s="548"/>
      <c r="B101" s="222" t="s">
        <v>554</v>
      </c>
      <c r="C101" s="233" t="s">
        <v>508</v>
      </c>
      <c r="D101" s="537">
        <v>11.4</v>
      </c>
      <c r="E101" s="540"/>
      <c r="F101" s="454">
        <f>E101*D101</f>
        <v>0</v>
      </c>
    </row>
    <row r="102" spans="1:6" ht="12">
      <c r="A102" s="233"/>
      <c r="C102" s="231"/>
      <c r="D102" s="231"/>
      <c r="E102" s="445"/>
      <c r="F102" s="454"/>
    </row>
    <row r="103" spans="1:6" ht="12">
      <c r="A103" s="233" t="s">
        <v>505</v>
      </c>
      <c r="B103" s="222" t="s">
        <v>555</v>
      </c>
      <c r="C103" s="233" t="s">
        <v>143</v>
      </c>
      <c r="D103" s="531">
        <v>221.6</v>
      </c>
      <c r="E103" s="540"/>
      <c r="F103" s="454">
        <f>E103*D103</f>
        <v>0</v>
      </c>
    </row>
    <row r="104" spans="1:6" ht="12">
      <c r="A104" s="233"/>
      <c r="C104" s="231"/>
      <c r="D104" s="231"/>
      <c r="E104" s="445"/>
      <c r="F104" s="454"/>
    </row>
    <row r="105" spans="1:6" ht="12">
      <c r="A105" s="233" t="s">
        <v>509</v>
      </c>
      <c r="B105" s="222" t="s">
        <v>556</v>
      </c>
      <c r="C105" s="531"/>
      <c r="D105" s="233"/>
      <c r="E105" s="540"/>
      <c r="F105" s="454"/>
    </row>
    <row r="106" spans="1:6" ht="12">
      <c r="A106" s="233"/>
      <c r="B106" s="222" t="s">
        <v>557</v>
      </c>
      <c r="C106" s="233" t="s">
        <v>508</v>
      </c>
      <c r="D106" s="531">
        <v>44.3</v>
      </c>
      <c r="E106" s="540"/>
      <c r="F106" s="454">
        <f>E106*D106</f>
        <v>0</v>
      </c>
    </row>
    <row r="107" spans="1:6" ht="12">
      <c r="A107" s="233"/>
      <c r="C107" s="231"/>
      <c r="D107" s="231"/>
      <c r="E107" s="445"/>
      <c r="F107" s="454"/>
    </row>
    <row r="108" spans="1:6" ht="12">
      <c r="A108" s="538" t="s">
        <v>511</v>
      </c>
      <c r="B108" s="222" t="s">
        <v>558</v>
      </c>
      <c r="C108" s="233"/>
      <c r="D108" s="233"/>
      <c r="E108" s="447"/>
      <c r="F108" s="454"/>
    </row>
    <row r="109" spans="1:6" ht="12">
      <c r="A109" s="222"/>
      <c r="B109" s="222" t="s">
        <v>545</v>
      </c>
      <c r="C109" s="233"/>
      <c r="D109" s="233"/>
      <c r="E109" s="447"/>
      <c r="F109" s="454"/>
    </row>
    <row r="110" spans="1:6" ht="12">
      <c r="A110" s="222"/>
      <c r="B110" s="222" t="s">
        <v>542</v>
      </c>
      <c r="C110" s="233" t="s">
        <v>508</v>
      </c>
      <c r="D110" s="548">
        <v>116</v>
      </c>
      <c r="E110" s="540"/>
      <c r="F110" s="454">
        <f>E110*D110</f>
        <v>0</v>
      </c>
    </row>
    <row r="111" spans="1:6" ht="12">
      <c r="A111" s="551"/>
      <c r="B111" s="552"/>
      <c r="C111" s="553"/>
      <c r="D111" s="552"/>
      <c r="E111" s="546"/>
      <c r="F111" s="230"/>
    </row>
    <row r="112" spans="1:6" s="247" customFormat="1" ht="12.75">
      <c r="A112" s="243" t="s">
        <v>547</v>
      </c>
      <c r="B112" s="244" t="s">
        <v>559</v>
      </c>
      <c r="C112" s="245"/>
      <c r="D112" s="244"/>
      <c r="E112" s="246"/>
      <c r="F112" s="455">
        <f>SUM(F94:F110)</f>
        <v>0</v>
      </c>
    </row>
    <row r="113" spans="1:6" ht="12">
      <c r="A113" s="227"/>
      <c r="B113" s="234"/>
      <c r="C113" s="242"/>
      <c r="D113" s="234"/>
      <c r="E113" s="235"/>
      <c r="F113" s="230"/>
    </row>
    <row r="114" spans="1:6" ht="12">
      <c r="A114" s="227"/>
      <c r="B114" s="234"/>
      <c r="C114" s="242"/>
      <c r="D114" s="234"/>
      <c r="E114" s="235"/>
      <c r="F114" s="230"/>
    </row>
    <row r="115" spans="1:6" s="85" customFormat="1" ht="12.75">
      <c r="A115" s="243" t="s">
        <v>560</v>
      </c>
      <c r="B115" s="244" t="s">
        <v>561</v>
      </c>
      <c r="C115" s="245"/>
      <c r="D115" s="244"/>
      <c r="E115" s="246"/>
      <c r="F115" s="241"/>
    </row>
    <row r="116" spans="1:6" s="262" customFormat="1" ht="12.75">
      <c r="A116" s="257"/>
      <c r="B116" s="258"/>
      <c r="C116" s="259"/>
      <c r="D116" s="258"/>
      <c r="E116" s="260"/>
      <c r="F116" s="261"/>
    </row>
    <row r="117" spans="1:6" ht="14.25" customHeight="1">
      <c r="A117" s="153" t="s">
        <v>337</v>
      </c>
      <c r="B117" s="148" t="s">
        <v>338</v>
      </c>
      <c r="C117" s="82" t="s">
        <v>339</v>
      </c>
      <c r="D117" s="81" t="s">
        <v>340</v>
      </c>
      <c r="E117" s="83" t="s">
        <v>341</v>
      </c>
      <c r="F117" s="84" t="s">
        <v>342</v>
      </c>
    </row>
    <row r="118" spans="1:6" ht="12.75">
      <c r="A118" s="154"/>
      <c r="B118" s="149"/>
      <c r="C118" s="89"/>
      <c r="D118" s="90"/>
      <c r="E118" s="106"/>
      <c r="F118" s="107"/>
    </row>
    <row r="119" spans="1:6" ht="12">
      <c r="A119" s="538" t="s">
        <v>489</v>
      </c>
      <c r="B119" s="222" t="s">
        <v>562</v>
      </c>
      <c r="C119" s="545"/>
      <c r="D119" s="222"/>
      <c r="E119" s="546"/>
      <c r="F119" s="230" t="s">
        <v>563</v>
      </c>
    </row>
    <row r="120" spans="1:6" ht="12">
      <c r="A120" s="233"/>
      <c r="B120" s="222" t="s">
        <v>564</v>
      </c>
      <c r="C120" s="537"/>
      <c r="D120" s="233"/>
      <c r="E120" s="546"/>
      <c r="F120" s="230" t="s">
        <v>563</v>
      </c>
    </row>
    <row r="121" spans="1:6" ht="12">
      <c r="A121" s="538"/>
      <c r="B121" s="529" t="s">
        <v>565</v>
      </c>
      <c r="C121" s="538" t="s">
        <v>508</v>
      </c>
      <c r="D121" s="537">
        <v>14</v>
      </c>
      <c r="E121" s="532"/>
      <c r="F121" s="454">
        <f>E121*D121</f>
        <v>0</v>
      </c>
    </row>
    <row r="122" spans="1:8" ht="12">
      <c r="A122" s="233"/>
      <c r="B122" s="222"/>
      <c r="C122" s="531"/>
      <c r="D122" s="231"/>
      <c r="E122" s="540"/>
      <c r="F122" s="454" t="s">
        <v>563</v>
      </c>
      <c r="H122" s="234"/>
    </row>
    <row r="123" spans="1:8" ht="12">
      <c r="A123" s="233" t="s">
        <v>497</v>
      </c>
      <c r="B123" s="222" t="s">
        <v>566</v>
      </c>
      <c r="C123" s="531"/>
      <c r="D123" s="231"/>
      <c r="E123" s="540"/>
      <c r="F123" s="454" t="s">
        <v>563</v>
      </c>
      <c r="H123" s="234"/>
    </row>
    <row r="124" spans="1:8" ht="12">
      <c r="A124" s="233"/>
      <c r="B124" s="222" t="s">
        <v>567</v>
      </c>
      <c r="C124" s="531"/>
      <c r="D124" s="231"/>
      <c r="E124" s="540"/>
      <c r="F124" s="454" t="s">
        <v>563</v>
      </c>
      <c r="H124" s="234"/>
    </row>
    <row r="125" spans="1:6" ht="12">
      <c r="A125" s="233"/>
      <c r="B125" s="222" t="s">
        <v>568</v>
      </c>
      <c r="C125" s="233" t="s">
        <v>508</v>
      </c>
      <c r="D125" s="531">
        <v>10.9</v>
      </c>
      <c r="E125" s="540"/>
      <c r="F125" s="454">
        <f>E125*D125</f>
        <v>0</v>
      </c>
    </row>
    <row r="126" spans="1:8" ht="12">
      <c r="A126" s="233"/>
      <c r="B126" s="222"/>
      <c r="C126" s="531"/>
      <c r="D126" s="231"/>
      <c r="E126" s="540"/>
      <c r="F126" s="454"/>
      <c r="H126" s="234"/>
    </row>
    <row r="127" spans="1:8" ht="12">
      <c r="A127" s="538" t="s">
        <v>501</v>
      </c>
      <c r="B127" s="222" t="s">
        <v>569</v>
      </c>
      <c r="C127" s="531"/>
      <c r="D127" s="231"/>
      <c r="E127" s="540"/>
      <c r="F127" s="454"/>
      <c r="H127" s="234"/>
    </row>
    <row r="128" spans="1:8" ht="12">
      <c r="A128" s="538"/>
      <c r="B128" s="222" t="s">
        <v>570</v>
      </c>
      <c r="C128" s="531"/>
      <c r="D128" s="231"/>
      <c r="E128" s="540"/>
      <c r="F128" s="454"/>
      <c r="H128" s="234"/>
    </row>
    <row r="129" spans="1:6" ht="12">
      <c r="A129" s="538"/>
      <c r="B129" s="222" t="s">
        <v>571</v>
      </c>
      <c r="C129" s="233" t="s">
        <v>508</v>
      </c>
      <c r="D129" s="537">
        <v>1.7</v>
      </c>
      <c r="E129" s="540"/>
      <c r="F129" s="454">
        <f>E129*D129</f>
        <v>0</v>
      </c>
    </row>
    <row r="130" spans="1:8" ht="12">
      <c r="A130" s="538"/>
      <c r="B130" s="222"/>
      <c r="C130" s="537"/>
      <c r="D130" s="231"/>
      <c r="E130" s="540"/>
      <c r="F130" s="454" t="s">
        <v>572</v>
      </c>
      <c r="H130" s="234"/>
    </row>
    <row r="131" spans="1:8" ht="12">
      <c r="A131" s="538" t="s">
        <v>505</v>
      </c>
      <c r="B131" s="222" t="s">
        <v>573</v>
      </c>
      <c r="C131" s="537"/>
      <c r="D131" s="231"/>
      <c r="E131" s="540"/>
      <c r="F131" s="454" t="s">
        <v>563</v>
      </c>
      <c r="H131" s="234"/>
    </row>
    <row r="132" spans="1:8" ht="12">
      <c r="A132" s="233"/>
      <c r="B132" s="222" t="s">
        <v>574</v>
      </c>
      <c r="C132" s="537"/>
      <c r="D132" s="231"/>
      <c r="E132" s="540"/>
      <c r="F132" s="454" t="s">
        <v>563</v>
      </c>
      <c r="H132" s="234"/>
    </row>
    <row r="133" spans="1:6" ht="12">
      <c r="A133" s="233"/>
      <c r="B133" s="222" t="s">
        <v>575</v>
      </c>
      <c r="C133" s="233" t="s">
        <v>508</v>
      </c>
      <c r="D133" s="537">
        <v>10.1</v>
      </c>
      <c r="E133" s="540"/>
      <c r="F133" s="454">
        <f>E133*D133</f>
        <v>0</v>
      </c>
    </row>
    <row r="134" spans="1:8" ht="12">
      <c r="A134" s="233"/>
      <c r="B134" s="222"/>
      <c r="C134" s="531"/>
      <c r="D134" s="231"/>
      <c r="E134" s="540"/>
      <c r="F134" s="454" t="s">
        <v>563</v>
      </c>
      <c r="H134" s="234"/>
    </row>
    <row r="135" spans="1:8" ht="12">
      <c r="A135" s="233" t="s">
        <v>509</v>
      </c>
      <c r="B135" s="222" t="s">
        <v>562</v>
      </c>
      <c r="C135" s="531"/>
      <c r="D135" s="231"/>
      <c r="E135" s="540"/>
      <c r="F135" s="454"/>
      <c r="H135" s="234"/>
    </row>
    <row r="136" spans="1:8" ht="12">
      <c r="A136" s="233"/>
      <c r="B136" s="222" t="s">
        <v>576</v>
      </c>
      <c r="C136" s="531"/>
      <c r="D136" s="231"/>
      <c r="E136" s="540"/>
      <c r="F136" s="454"/>
      <c r="H136" s="234"/>
    </row>
    <row r="137" spans="1:6" ht="12">
      <c r="A137" s="233"/>
      <c r="B137" s="222" t="s">
        <v>577</v>
      </c>
      <c r="C137" s="233" t="s">
        <v>508</v>
      </c>
      <c r="D137" s="531">
        <v>10</v>
      </c>
      <c r="E137" s="540"/>
      <c r="F137" s="454">
        <f>E137*D137</f>
        <v>0</v>
      </c>
    </row>
    <row r="138" spans="1:6" ht="12">
      <c r="A138" s="233"/>
      <c r="B138" s="222" t="s">
        <v>578</v>
      </c>
      <c r="C138" s="233" t="s">
        <v>508</v>
      </c>
      <c r="D138" s="531">
        <v>12.8</v>
      </c>
      <c r="E138" s="540"/>
      <c r="F138" s="454">
        <f>E138*D138</f>
        <v>0</v>
      </c>
    </row>
    <row r="139" spans="1:8" ht="12">
      <c r="A139" s="233"/>
      <c r="B139" s="222"/>
      <c r="C139" s="531"/>
      <c r="D139" s="231"/>
      <c r="E139" s="540"/>
      <c r="F139" s="454"/>
      <c r="H139" s="234"/>
    </row>
    <row r="140" spans="1:8" ht="12">
      <c r="A140" s="233" t="s">
        <v>511</v>
      </c>
      <c r="B140" s="222" t="s">
        <v>579</v>
      </c>
      <c r="C140" s="531"/>
      <c r="D140" s="231"/>
      <c r="E140" s="540"/>
      <c r="F140" s="454" t="s">
        <v>563</v>
      </c>
      <c r="H140" s="234"/>
    </row>
    <row r="141" spans="1:8" ht="12">
      <c r="A141" s="233"/>
      <c r="B141" s="222" t="s">
        <v>580</v>
      </c>
      <c r="C141" s="531"/>
      <c r="D141" s="231"/>
      <c r="E141" s="540"/>
      <c r="F141" s="454" t="s">
        <v>563</v>
      </c>
      <c r="H141" s="234"/>
    </row>
    <row r="142" spans="1:6" ht="12">
      <c r="A142" s="233"/>
      <c r="B142" s="222" t="s">
        <v>581</v>
      </c>
      <c r="C142" s="233" t="s">
        <v>508</v>
      </c>
      <c r="D142" s="531">
        <v>2.9</v>
      </c>
      <c r="E142" s="540"/>
      <c r="F142" s="454">
        <f>E142*D142</f>
        <v>0</v>
      </c>
    </row>
    <row r="143" spans="1:6" ht="12">
      <c r="A143" s="233"/>
      <c r="B143" s="222" t="s">
        <v>582</v>
      </c>
      <c r="C143" s="233" t="s">
        <v>508</v>
      </c>
      <c r="D143" s="537">
        <v>14</v>
      </c>
      <c r="E143" s="540"/>
      <c r="F143" s="454">
        <f>E143*D143</f>
        <v>0</v>
      </c>
    </row>
    <row r="144" spans="1:8" ht="12">
      <c r="A144" s="233"/>
      <c r="B144" s="222"/>
      <c r="C144" s="531"/>
      <c r="D144" s="231"/>
      <c r="E144" s="540"/>
      <c r="F144" s="454" t="s">
        <v>563</v>
      </c>
      <c r="H144" s="234"/>
    </row>
    <row r="145" spans="1:8" ht="12">
      <c r="A145" s="538" t="s">
        <v>513</v>
      </c>
      <c r="B145" s="529" t="s">
        <v>583</v>
      </c>
      <c r="C145" s="537"/>
      <c r="D145" s="231"/>
      <c r="E145" s="532"/>
      <c r="F145" s="454" t="s">
        <v>563</v>
      </c>
      <c r="H145" s="228"/>
    </row>
    <row r="146" spans="1:6" ht="12">
      <c r="A146" s="233"/>
      <c r="B146" s="222" t="s">
        <v>584</v>
      </c>
      <c r="C146" s="233" t="s">
        <v>508</v>
      </c>
      <c r="D146" s="537">
        <v>2.9</v>
      </c>
      <c r="E146" s="540"/>
      <c r="F146" s="454">
        <f>E146*D146</f>
        <v>0</v>
      </c>
    </row>
    <row r="147" spans="1:6" ht="12">
      <c r="A147" s="233"/>
      <c r="B147" s="222" t="s">
        <v>585</v>
      </c>
      <c r="C147" s="233" t="s">
        <v>508</v>
      </c>
      <c r="D147" s="537">
        <v>2.6</v>
      </c>
      <c r="E147" s="540"/>
      <c r="F147" s="454">
        <f>E147*D147</f>
        <v>0</v>
      </c>
    </row>
    <row r="148" spans="1:6" ht="12">
      <c r="A148" s="233"/>
      <c r="B148" s="222" t="s">
        <v>586</v>
      </c>
      <c r="C148" s="233" t="s">
        <v>508</v>
      </c>
      <c r="D148" s="537">
        <v>2.1</v>
      </c>
      <c r="E148" s="540"/>
      <c r="F148" s="454">
        <f>E148*D148</f>
        <v>0</v>
      </c>
    </row>
    <row r="149" spans="1:6" ht="12">
      <c r="A149" s="233"/>
      <c r="B149" s="222" t="s">
        <v>587</v>
      </c>
      <c r="C149" s="233" t="s">
        <v>508</v>
      </c>
      <c r="D149" s="537">
        <v>3.9</v>
      </c>
      <c r="E149" s="540"/>
      <c r="F149" s="454">
        <f>E149*D149</f>
        <v>0</v>
      </c>
    </row>
    <row r="150" spans="1:8" ht="12">
      <c r="A150" s="233"/>
      <c r="B150" s="222"/>
      <c r="C150" s="537"/>
      <c r="D150" s="231"/>
      <c r="E150" s="540"/>
      <c r="F150" s="454"/>
      <c r="H150" s="234"/>
    </row>
    <row r="151" spans="1:8" ht="12">
      <c r="A151" s="233" t="s">
        <v>516</v>
      </c>
      <c r="B151" s="222" t="s">
        <v>588</v>
      </c>
      <c r="C151" s="233" t="s">
        <v>142</v>
      </c>
      <c r="D151" s="539">
        <v>2440</v>
      </c>
      <c r="E151" s="540"/>
      <c r="F151" s="454">
        <f>E151*D151</f>
        <v>0</v>
      </c>
      <c r="H151" s="234"/>
    </row>
    <row r="152" spans="1:8" ht="12">
      <c r="A152" s="233"/>
      <c r="C152" s="231"/>
      <c r="D152" s="231"/>
      <c r="E152" s="445"/>
      <c r="F152" s="454"/>
      <c r="H152" s="234"/>
    </row>
    <row r="153" spans="1:8" ht="12">
      <c r="A153" s="233" t="s">
        <v>519</v>
      </c>
      <c r="B153" s="222" t="s">
        <v>589</v>
      </c>
      <c r="C153" s="233" t="s">
        <v>142</v>
      </c>
      <c r="D153" s="539">
        <v>1050</v>
      </c>
      <c r="E153" s="540"/>
      <c r="F153" s="454">
        <f>E153*D153</f>
        <v>0</v>
      </c>
      <c r="H153" s="234"/>
    </row>
    <row r="154" spans="1:8" ht="12">
      <c r="A154" s="233"/>
      <c r="C154" s="231"/>
      <c r="D154" s="231"/>
      <c r="E154" s="445"/>
      <c r="F154" s="454"/>
      <c r="H154" s="234"/>
    </row>
    <row r="155" spans="1:8" ht="12">
      <c r="A155" s="233" t="s">
        <v>522</v>
      </c>
      <c r="B155" s="222" t="s">
        <v>590</v>
      </c>
      <c r="C155" s="539"/>
      <c r="D155" s="231"/>
      <c r="E155" s="540"/>
      <c r="F155" s="454" t="s">
        <v>563</v>
      </c>
      <c r="H155" s="234"/>
    </row>
    <row r="156" spans="1:8" ht="12">
      <c r="A156" s="233"/>
      <c r="B156" s="222" t="s">
        <v>591</v>
      </c>
      <c r="C156" s="233" t="s">
        <v>142</v>
      </c>
      <c r="D156" s="539">
        <v>3500</v>
      </c>
      <c r="E156" s="540"/>
      <c r="F156" s="454">
        <f>E156*D156</f>
        <v>0</v>
      </c>
      <c r="H156" s="234"/>
    </row>
    <row r="157" spans="1:8" ht="12">
      <c r="A157" s="233"/>
      <c r="C157" s="231"/>
      <c r="D157" s="231"/>
      <c r="E157" s="445"/>
      <c r="F157" s="454"/>
      <c r="H157" s="234"/>
    </row>
    <row r="158" spans="1:8" ht="12">
      <c r="A158" s="233" t="s">
        <v>527</v>
      </c>
      <c r="B158" s="222" t="s">
        <v>592</v>
      </c>
      <c r="C158" s="531"/>
      <c r="D158" s="231"/>
      <c r="E158" s="540"/>
      <c r="F158" s="454"/>
      <c r="H158" s="234"/>
    </row>
    <row r="159" spans="1:8" ht="12">
      <c r="A159" s="233"/>
      <c r="B159" s="222" t="s">
        <v>593</v>
      </c>
      <c r="C159" s="233" t="s">
        <v>492</v>
      </c>
      <c r="D159" s="531">
        <v>70</v>
      </c>
      <c r="E159" s="540"/>
      <c r="F159" s="454">
        <f>E159*D159</f>
        <v>0</v>
      </c>
      <c r="H159" s="234"/>
    </row>
    <row r="160" spans="1:8" ht="12">
      <c r="A160" s="233"/>
      <c r="E160" s="445"/>
      <c r="H160" s="234"/>
    </row>
    <row r="161" spans="1:6" ht="12">
      <c r="A161" s="551"/>
      <c r="B161" s="552"/>
      <c r="C161" s="553"/>
      <c r="D161" s="552"/>
      <c r="E161" s="540"/>
      <c r="F161" s="230"/>
    </row>
    <row r="162" spans="1:6" s="85" customFormat="1" ht="12.75">
      <c r="A162" s="243" t="s">
        <v>560</v>
      </c>
      <c r="B162" s="244" t="s">
        <v>594</v>
      </c>
      <c r="C162" s="245"/>
      <c r="D162" s="244"/>
      <c r="E162" s="448"/>
      <c r="F162" s="455">
        <f>SUM(F121:F159)</f>
        <v>0</v>
      </c>
    </row>
    <row r="163" spans="1:6" ht="12">
      <c r="A163" s="227"/>
      <c r="B163" s="234"/>
      <c r="C163" s="242"/>
      <c r="D163" s="234"/>
      <c r="E163" s="446"/>
      <c r="F163" s="230"/>
    </row>
    <row r="164" spans="1:6" ht="12">
      <c r="A164" s="227"/>
      <c r="B164" s="234"/>
      <c r="C164" s="242"/>
      <c r="D164" s="234"/>
      <c r="E164" s="446"/>
      <c r="F164" s="230"/>
    </row>
    <row r="165" spans="1:6" s="247" customFormat="1" ht="12.75">
      <c r="A165" s="243" t="s">
        <v>595</v>
      </c>
      <c r="B165" s="244" t="s">
        <v>596</v>
      </c>
      <c r="C165" s="245"/>
      <c r="D165" s="244"/>
      <c r="E165" s="448"/>
      <c r="F165" s="241"/>
    </row>
    <row r="166" spans="1:6" s="263" customFormat="1" ht="12.75">
      <c r="A166" s="257"/>
      <c r="B166" s="258"/>
      <c r="C166" s="259"/>
      <c r="D166" s="258"/>
      <c r="E166" s="449"/>
      <c r="F166" s="261"/>
    </row>
    <row r="167" spans="1:6" ht="14.25" customHeight="1">
      <c r="A167" s="153" t="s">
        <v>337</v>
      </c>
      <c r="B167" s="148" t="s">
        <v>338</v>
      </c>
      <c r="C167" s="82" t="s">
        <v>339</v>
      </c>
      <c r="D167" s="81" t="s">
        <v>340</v>
      </c>
      <c r="E167" s="83" t="s">
        <v>341</v>
      </c>
      <c r="F167" s="84" t="s">
        <v>342</v>
      </c>
    </row>
    <row r="168" spans="1:6" ht="12.75">
      <c r="A168" s="554"/>
      <c r="B168" s="555"/>
      <c r="C168" s="556"/>
      <c r="D168" s="557"/>
      <c r="E168" s="558"/>
      <c r="F168" s="107"/>
    </row>
    <row r="169" spans="1:6" ht="12">
      <c r="A169" s="233" t="s">
        <v>489</v>
      </c>
      <c r="B169" s="222" t="s">
        <v>597</v>
      </c>
      <c r="C169" s="531"/>
      <c r="D169" s="233"/>
      <c r="E169" s="540"/>
      <c r="F169" s="230"/>
    </row>
    <row r="170" spans="1:6" ht="12">
      <c r="A170" s="233"/>
      <c r="B170" s="222" t="s">
        <v>598</v>
      </c>
      <c r="C170" s="233" t="s">
        <v>508</v>
      </c>
      <c r="D170" s="531">
        <v>17.2</v>
      </c>
      <c r="E170" s="540"/>
      <c r="F170" s="454">
        <f>E170*D170</f>
        <v>0</v>
      </c>
    </row>
    <row r="171" spans="1:6" ht="12">
      <c r="A171" s="233"/>
      <c r="C171" s="231"/>
      <c r="D171" s="231"/>
      <c r="E171" s="445"/>
      <c r="F171" s="454"/>
    </row>
    <row r="172" spans="1:6" ht="12">
      <c r="A172" s="233" t="s">
        <v>497</v>
      </c>
      <c r="B172" s="222" t="s">
        <v>599</v>
      </c>
      <c r="C172" s="531"/>
      <c r="D172" s="233"/>
      <c r="E172" s="540"/>
      <c r="F172" s="454"/>
    </row>
    <row r="173" spans="1:6" ht="12">
      <c r="A173" s="233"/>
      <c r="B173" s="222" t="s">
        <v>598</v>
      </c>
      <c r="C173" s="531"/>
      <c r="D173" s="233"/>
      <c r="E173" s="540"/>
      <c r="F173" s="454"/>
    </row>
    <row r="174" spans="1:6" ht="12">
      <c r="A174" s="233"/>
      <c r="B174" s="222" t="s">
        <v>600</v>
      </c>
      <c r="C174" s="233" t="s">
        <v>508</v>
      </c>
      <c r="D174" s="531">
        <v>1.7</v>
      </c>
      <c r="E174" s="540"/>
      <c r="F174" s="454">
        <f>E174*D174</f>
        <v>0</v>
      </c>
    </row>
    <row r="175" spans="1:6" ht="12">
      <c r="A175" s="233"/>
      <c r="B175" s="222"/>
      <c r="C175" s="531"/>
      <c r="D175" s="233"/>
      <c r="E175" s="540"/>
      <c r="F175" s="454" t="s">
        <v>563</v>
      </c>
    </row>
    <row r="176" spans="1:6" ht="12">
      <c r="A176" s="233" t="s">
        <v>501</v>
      </c>
      <c r="B176" s="222" t="s">
        <v>601</v>
      </c>
      <c r="C176" s="531"/>
      <c r="D176" s="233"/>
      <c r="E176" s="540"/>
      <c r="F176" s="454"/>
    </row>
    <row r="177" spans="1:6" ht="12">
      <c r="A177" s="233"/>
      <c r="B177" s="222" t="s">
        <v>602</v>
      </c>
      <c r="C177" s="233" t="s">
        <v>508</v>
      </c>
      <c r="D177" s="531">
        <v>1.6</v>
      </c>
      <c r="E177" s="540"/>
      <c r="F177" s="454">
        <f>E177*D177</f>
        <v>0</v>
      </c>
    </row>
    <row r="178" spans="1:6" ht="12">
      <c r="A178" s="233"/>
      <c r="C178" s="231"/>
      <c r="D178" s="231"/>
      <c r="E178" s="445"/>
      <c r="F178" s="454"/>
    </row>
    <row r="179" spans="1:6" ht="12">
      <c r="A179" s="538" t="s">
        <v>505</v>
      </c>
      <c r="B179" s="529" t="s">
        <v>603</v>
      </c>
      <c r="C179" s="537"/>
      <c r="D179" s="538"/>
      <c r="E179" s="540"/>
      <c r="F179" s="454" t="s">
        <v>563</v>
      </c>
    </row>
    <row r="180" spans="1:6" ht="12">
      <c r="A180" s="538"/>
      <c r="B180" s="529" t="s">
        <v>604</v>
      </c>
      <c r="C180" s="233" t="s">
        <v>143</v>
      </c>
      <c r="D180" s="531">
        <v>63.9</v>
      </c>
      <c r="E180" s="540"/>
      <c r="F180" s="454">
        <f>E180*D180</f>
        <v>0</v>
      </c>
    </row>
    <row r="181" spans="1:6" ht="12">
      <c r="A181" s="233"/>
      <c r="C181" s="231"/>
      <c r="D181" s="231"/>
      <c r="E181" s="445"/>
      <c r="F181" s="454"/>
    </row>
    <row r="182" spans="1:6" ht="12">
      <c r="A182" s="538" t="s">
        <v>509</v>
      </c>
      <c r="B182" s="529" t="s">
        <v>605</v>
      </c>
      <c r="C182" s="538" t="s">
        <v>538</v>
      </c>
      <c r="D182" s="531">
        <v>2.6</v>
      </c>
      <c r="E182" s="540"/>
      <c r="F182" s="454">
        <f>E182*D182</f>
        <v>0</v>
      </c>
    </row>
    <row r="183" spans="1:6" ht="12">
      <c r="A183" s="538"/>
      <c r="C183" s="231"/>
      <c r="D183" s="231"/>
      <c r="E183" s="445"/>
      <c r="F183" s="454"/>
    </row>
    <row r="184" spans="1:6" ht="12">
      <c r="A184" s="538" t="s">
        <v>511</v>
      </c>
      <c r="B184" s="529" t="s">
        <v>606</v>
      </c>
      <c r="C184" s="537"/>
      <c r="D184" s="538"/>
      <c r="E184" s="540"/>
      <c r="F184" s="454" t="s">
        <v>563</v>
      </c>
    </row>
    <row r="185" spans="1:6" ht="12">
      <c r="A185" s="233"/>
      <c r="B185" s="222" t="s">
        <v>607</v>
      </c>
      <c r="C185" s="531"/>
      <c r="D185" s="233"/>
      <c r="E185" s="540"/>
      <c r="F185" s="454" t="s">
        <v>563</v>
      </c>
    </row>
    <row r="186" spans="1:6" ht="12">
      <c r="A186" s="233"/>
      <c r="B186" s="222" t="s">
        <v>608</v>
      </c>
      <c r="C186" s="233" t="s">
        <v>538</v>
      </c>
      <c r="D186" s="531">
        <v>37.5</v>
      </c>
      <c r="E186" s="540"/>
      <c r="F186" s="454">
        <f>E186*D186</f>
        <v>0</v>
      </c>
    </row>
    <row r="187" spans="1:6" ht="12">
      <c r="A187" s="233"/>
      <c r="C187" s="231"/>
      <c r="D187" s="231"/>
      <c r="E187" s="445"/>
      <c r="F187" s="454"/>
    </row>
    <row r="188" spans="1:6" ht="12">
      <c r="A188" s="233" t="s">
        <v>513</v>
      </c>
      <c r="B188" s="222" t="s">
        <v>609</v>
      </c>
      <c r="C188" s="531"/>
      <c r="D188" s="233"/>
      <c r="E188" s="540"/>
      <c r="F188" s="454" t="s">
        <v>563</v>
      </c>
    </row>
    <row r="189" spans="1:6" ht="12">
      <c r="A189" s="233"/>
      <c r="B189" s="222" t="s">
        <v>607</v>
      </c>
      <c r="C189" s="233" t="s">
        <v>143</v>
      </c>
      <c r="D189" s="531">
        <v>184.5</v>
      </c>
      <c r="E189" s="540"/>
      <c r="F189" s="454">
        <f>E189*D189</f>
        <v>0</v>
      </c>
    </row>
    <row r="190" spans="1:6" ht="12">
      <c r="A190" s="233"/>
      <c r="C190" s="231"/>
      <c r="D190" s="231"/>
      <c r="E190" s="445"/>
      <c r="F190" s="454"/>
    </row>
    <row r="191" spans="1:6" ht="12">
      <c r="A191" s="233" t="s">
        <v>516</v>
      </c>
      <c r="B191" s="222" t="s">
        <v>610</v>
      </c>
      <c r="C191" s="531"/>
      <c r="D191" s="233"/>
      <c r="E191" s="540"/>
      <c r="F191" s="454" t="s">
        <v>563</v>
      </c>
    </row>
    <row r="192" spans="1:6" ht="12">
      <c r="A192" s="233"/>
      <c r="B192" s="222" t="s">
        <v>611</v>
      </c>
      <c r="C192" s="531"/>
      <c r="D192" s="233"/>
      <c r="E192" s="540"/>
      <c r="F192" s="454" t="s">
        <v>563</v>
      </c>
    </row>
    <row r="193" spans="1:6" ht="12">
      <c r="A193" s="233"/>
      <c r="B193" s="222" t="s">
        <v>612</v>
      </c>
      <c r="C193" s="531"/>
      <c r="D193" s="233"/>
      <c r="E193" s="540"/>
      <c r="F193" s="454"/>
    </row>
    <row r="194" spans="1:6" ht="12">
      <c r="A194" s="233"/>
      <c r="B194" s="222" t="s">
        <v>613</v>
      </c>
      <c r="C194" s="233" t="s">
        <v>143</v>
      </c>
      <c r="D194" s="531">
        <v>32.8</v>
      </c>
      <c r="E194" s="540"/>
      <c r="F194" s="454">
        <f>E194*D194</f>
        <v>0</v>
      </c>
    </row>
    <row r="195" spans="1:6" ht="12">
      <c r="A195" s="233"/>
      <c r="C195" s="231"/>
      <c r="D195" s="231"/>
      <c r="E195" s="445"/>
      <c r="F195" s="454"/>
    </row>
    <row r="196" spans="1:6" ht="12">
      <c r="A196" s="233" t="s">
        <v>519</v>
      </c>
      <c r="B196" s="222" t="s">
        <v>614</v>
      </c>
      <c r="C196" s="531"/>
      <c r="D196" s="233"/>
      <c r="E196" s="540"/>
      <c r="F196" s="454" t="s">
        <v>563</v>
      </c>
    </row>
    <row r="197" spans="1:6" ht="12">
      <c r="A197" s="233"/>
      <c r="B197" s="222" t="s">
        <v>615</v>
      </c>
      <c r="C197" s="531"/>
      <c r="D197" s="233"/>
      <c r="E197" s="540"/>
      <c r="F197" s="454" t="s">
        <v>563</v>
      </c>
    </row>
    <row r="198" spans="1:6" ht="12">
      <c r="A198" s="233"/>
      <c r="B198" s="222" t="s">
        <v>616</v>
      </c>
      <c r="C198" s="233" t="s">
        <v>143</v>
      </c>
      <c r="D198" s="531">
        <v>45.7</v>
      </c>
      <c r="E198" s="540"/>
      <c r="F198" s="454">
        <f>E198*D198</f>
        <v>0</v>
      </c>
    </row>
    <row r="199" spans="1:6" ht="12">
      <c r="A199" s="233"/>
      <c r="C199" s="231"/>
      <c r="D199" s="231"/>
      <c r="E199" s="445"/>
      <c r="F199" s="454"/>
    </row>
    <row r="200" spans="1:6" ht="12">
      <c r="A200" s="538" t="s">
        <v>522</v>
      </c>
      <c r="B200" s="529" t="s">
        <v>617</v>
      </c>
      <c r="C200" s="537"/>
      <c r="D200" s="538"/>
      <c r="E200" s="540"/>
      <c r="F200" s="454" t="s">
        <v>563</v>
      </c>
    </row>
    <row r="201" spans="1:6" ht="12">
      <c r="A201" s="233"/>
      <c r="B201" s="222" t="s">
        <v>618</v>
      </c>
      <c r="C201" s="531"/>
      <c r="D201" s="233"/>
      <c r="E201" s="540"/>
      <c r="F201" s="454" t="s">
        <v>563</v>
      </c>
    </row>
    <row r="202" spans="1:6" ht="12">
      <c r="A202" s="233"/>
      <c r="B202" s="222" t="s">
        <v>619</v>
      </c>
      <c r="C202" s="233" t="s">
        <v>143</v>
      </c>
      <c r="D202" s="531">
        <v>7</v>
      </c>
      <c r="E202" s="540"/>
      <c r="F202" s="454">
        <f>E202*D202</f>
        <v>0</v>
      </c>
    </row>
    <row r="203" spans="1:6" ht="12">
      <c r="A203" s="233"/>
      <c r="C203" s="231"/>
      <c r="D203" s="231"/>
      <c r="E203" s="445"/>
      <c r="F203" s="454"/>
    </row>
    <row r="204" spans="1:6" ht="12">
      <c r="A204" s="538" t="s">
        <v>527</v>
      </c>
      <c r="B204" s="529" t="s">
        <v>617</v>
      </c>
      <c r="C204" s="537"/>
      <c r="D204" s="538"/>
      <c r="E204" s="540"/>
      <c r="F204" s="454" t="s">
        <v>563</v>
      </c>
    </row>
    <row r="205" spans="1:6" ht="12">
      <c r="A205" s="233"/>
      <c r="B205" s="222" t="s">
        <v>620</v>
      </c>
      <c r="C205" s="233" t="s">
        <v>143</v>
      </c>
      <c r="D205" s="531">
        <v>67.7</v>
      </c>
      <c r="E205" s="540"/>
      <c r="F205" s="454">
        <f>E205*D205</f>
        <v>0</v>
      </c>
    </row>
    <row r="206" spans="1:6" ht="12">
      <c r="A206" s="233"/>
      <c r="B206" s="222"/>
      <c r="C206" s="531"/>
      <c r="D206" s="233"/>
      <c r="E206" s="540"/>
      <c r="F206" s="454" t="s">
        <v>563</v>
      </c>
    </row>
    <row r="207" spans="1:6" ht="12">
      <c r="A207" s="233" t="s">
        <v>529</v>
      </c>
      <c r="B207" s="222" t="s">
        <v>621</v>
      </c>
      <c r="C207" s="531"/>
      <c r="D207" s="233"/>
      <c r="E207" s="540"/>
      <c r="F207" s="454" t="s">
        <v>563</v>
      </c>
    </row>
    <row r="208" spans="1:6" ht="12">
      <c r="A208" s="233"/>
      <c r="B208" s="222" t="s">
        <v>622</v>
      </c>
      <c r="C208" s="233" t="s">
        <v>143</v>
      </c>
      <c r="D208" s="531">
        <v>54.6</v>
      </c>
      <c r="E208" s="540"/>
      <c r="F208" s="454">
        <f>E208*D208</f>
        <v>0</v>
      </c>
    </row>
    <row r="209" spans="1:6" ht="12">
      <c r="A209" s="233"/>
      <c r="C209" s="231"/>
      <c r="D209" s="231"/>
      <c r="E209" s="445"/>
      <c r="F209" s="454"/>
    </row>
    <row r="210" spans="1:6" ht="12">
      <c r="A210" s="538" t="s">
        <v>531</v>
      </c>
      <c r="B210" s="529" t="s">
        <v>623</v>
      </c>
      <c r="C210" s="537"/>
      <c r="D210" s="538"/>
      <c r="E210" s="532"/>
      <c r="F210" s="454"/>
    </row>
    <row r="211" spans="1:6" ht="12">
      <c r="A211" s="233"/>
      <c r="B211" s="222" t="s">
        <v>624</v>
      </c>
      <c r="C211" s="531"/>
      <c r="D211" s="233"/>
      <c r="E211" s="540"/>
      <c r="F211" s="454"/>
    </row>
    <row r="212" spans="1:6" ht="12">
      <c r="A212" s="233"/>
      <c r="B212" s="222" t="s">
        <v>625</v>
      </c>
      <c r="C212" s="233" t="s">
        <v>143</v>
      </c>
      <c r="D212" s="531">
        <v>182.1</v>
      </c>
      <c r="E212" s="540"/>
      <c r="F212" s="454">
        <f>E212*D212</f>
        <v>0</v>
      </c>
    </row>
    <row r="213" spans="1:6" ht="12">
      <c r="A213" s="233"/>
      <c r="C213" s="231"/>
      <c r="D213" s="231"/>
      <c r="E213" s="445"/>
      <c r="F213" s="454"/>
    </row>
    <row r="214" spans="1:6" ht="12">
      <c r="A214" s="538" t="s">
        <v>533</v>
      </c>
      <c r="B214" s="529" t="s">
        <v>626</v>
      </c>
      <c r="C214" s="537"/>
      <c r="D214" s="538"/>
      <c r="E214" s="532"/>
      <c r="F214" s="454"/>
    </row>
    <row r="215" spans="1:6" ht="12">
      <c r="A215" s="233"/>
      <c r="B215" s="222" t="s">
        <v>627</v>
      </c>
      <c r="C215" s="233" t="s">
        <v>143</v>
      </c>
      <c r="D215" s="531">
        <v>30</v>
      </c>
      <c r="E215" s="540"/>
      <c r="F215" s="454">
        <f>E215*D215</f>
        <v>0</v>
      </c>
    </row>
    <row r="216" spans="1:6" ht="12">
      <c r="A216" s="233"/>
      <c r="B216" s="222"/>
      <c r="C216" s="531"/>
      <c r="D216" s="233"/>
      <c r="E216" s="540"/>
      <c r="F216" s="454"/>
    </row>
    <row r="217" spans="1:6" ht="12">
      <c r="A217" s="538" t="s">
        <v>535</v>
      </c>
      <c r="B217" s="529" t="s">
        <v>623</v>
      </c>
      <c r="C217" s="537"/>
      <c r="D217" s="538"/>
      <c r="E217" s="532"/>
      <c r="F217" s="454"/>
    </row>
    <row r="218" spans="1:6" ht="12">
      <c r="A218" s="233"/>
      <c r="B218" s="222" t="s">
        <v>628</v>
      </c>
      <c r="C218" s="531"/>
      <c r="D218" s="233"/>
      <c r="E218" s="540"/>
      <c r="F218" s="454"/>
    </row>
    <row r="219" spans="1:6" ht="12">
      <c r="A219" s="233"/>
      <c r="B219" s="222" t="s">
        <v>625</v>
      </c>
      <c r="C219" s="233" t="s">
        <v>143</v>
      </c>
      <c r="D219" s="537">
        <v>70.1</v>
      </c>
      <c r="E219" s="559"/>
      <c r="F219" s="454">
        <f>E219*D219</f>
        <v>0</v>
      </c>
    </row>
    <row r="220" spans="1:6" ht="12">
      <c r="A220" s="233"/>
      <c r="C220" s="231"/>
      <c r="D220" s="231"/>
      <c r="E220" s="445"/>
      <c r="F220" s="454"/>
    </row>
    <row r="221" spans="1:6" ht="12">
      <c r="A221" s="538" t="s">
        <v>539</v>
      </c>
      <c r="B221" s="529" t="s">
        <v>629</v>
      </c>
      <c r="C221" s="537"/>
      <c r="D221" s="538"/>
      <c r="E221" s="532"/>
      <c r="F221" s="454"/>
    </row>
    <row r="222" spans="1:6" ht="12">
      <c r="A222" s="233"/>
      <c r="B222" s="222" t="s">
        <v>630</v>
      </c>
      <c r="C222" s="531"/>
      <c r="D222" s="233"/>
      <c r="E222" s="540"/>
      <c r="F222" s="454"/>
    </row>
    <row r="223" spans="1:6" ht="12">
      <c r="A223" s="233"/>
      <c r="B223" s="222" t="s">
        <v>631</v>
      </c>
      <c r="C223" s="531"/>
      <c r="D223" s="233"/>
      <c r="E223" s="540"/>
      <c r="F223" s="454"/>
    </row>
    <row r="224" spans="1:6" ht="12">
      <c r="A224" s="233"/>
      <c r="B224" s="222" t="s">
        <v>632</v>
      </c>
      <c r="C224" s="233" t="s">
        <v>143</v>
      </c>
      <c r="D224" s="531">
        <v>12.5</v>
      </c>
      <c r="E224" s="540"/>
      <c r="F224" s="454">
        <f>E224*D224</f>
        <v>0</v>
      </c>
    </row>
    <row r="225" spans="1:6" ht="12">
      <c r="A225" s="233"/>
      <c r="B225" s="222"/>
      <c r="C225" s="531"/>
      <c r="D225" s="233"/>
      <c r="E225" s="540"/>
      <c r="F225" s="454"/>
    </row>
    <row r="226" spans="1:6" ht="12">
      <c r="A226" s="538" t="s">
        <v>543</v>
      </c>
      <c r="B226" s="529" t="s">
        <v>629</v>
      </c>
      <c r="C226" s="537"/>
      <c r="D226" s="538"/>
      <c r="E226" s="532"/>
      <c r="F226" s="454"/>
    </row>
    <row r="227" spans="1:6" ht="12">
      <c r="A227" s="233"/>
      <c r="B227" s="222" t="s">
        <v>633</v>
      </c>
      <c r="C227" s="531"/>
      <c r="D227" s="233"/>
      <c r="E227" s="540"/>
      <c r="F227" s="454"/>
    </row>
    <row r="228" spans="1:6" ht="12">
      <c r="A228" s="233"/>
      <c r="B228" s="222" t="s">
        <v>631</v>
      </c>
      <c r="C228" s="531"/>
      <c r="D228" s="233"/>
      <c r="E228" s="540"/>
      <c r="F228" s="454"/>
    </row>
    <row r="229" spans="1:6" ht="12">
      <c r="A229" s="233"/>
      <c r="B229" s="222" t="s">
        <v>634</v>
      </c>
      <c r="C229" s="233" t="s">
        <v>143</v>
      </c>
      <c r="D229" s="531">
        <v>64.5</v>
      </c>
      <c r="E229" s="540"/>
      <c r="F229" s="454">
        <f>E229*D229</f>
        <v>0</v>
      </c>
    </row>
    <row r="230" spans="1:6" ht="12">
      <c r="A230" s="233"/>
      <c r="B230" s="222"/>
      <c r="C230" s="531"/>
      <c r="D230" s="233"/>
      <c r="E230" s="540"/>
      <c r="F230" s="454"/>
    </row>
    <row r="231" spans="1:6" ht="12">
      <c r="A231" s="538" t="s">
        <v>635</v>
      </c>
      <c r="B231" s="529" t="s">
        <v>629</v>
      </c>
      <c r="C231" s="537"/>
      <c r="D231" s="538"/>
      <c r="E231" s="532"/>
      <c r="F231" s="454"/>
    </row>
    <row r="232" spans="1:6" ht="12">
      <c r="A232" s="233"/>
      <c r="B232" s="222" t="s">
        <v>636</v>
      </c>
      <c r="C232" s="531"/>
      <c r="D232" s="233"/>
      <c r="E232" s="540"/>
      <c r="F232" s="454"/>
    </row>
    <row r="233" spans="1:6" ht="12">
      <c r="A233" s="233"/>
      <c r="B233" s="222" t="s">
        <v>637</v>
      </c>
      <c r="C233" s="531"/>
      <c r="D233" s="233"/>
      <c r="E233" s="540"/>
      <c r="F233" s="454"/>
    </row>
    <row r="234" spans="1:6" ht="12">
      <c r="A234" s="233"/>
      <c r="B234" s="222" t="s">
        <v>638</v>
      </c>
      <c r="C234" s="233" t="s">
        <v>143</v>
      </c>
      <c r="D234" s="531">
        <v>107.7</v>
      </c>
      <c r="E234" s="540"/>
      <c r="F234" s="454">
        <f>E234*D234</f>
        <v>0</v>
      </c>
    </row>
    <row r="235" spans="1:6" ht="12">
      <c r="A235" s="233"/>
      <c r="B235" s="222"/>
      <c r="C235" s="531"/>
      <c r="D235" s="233"/>
      <c r="E235" s="540"/>
      <c r="F235" s="454"/>
    </row>
    <row r="236" spans="1:6" ht="12">
      <c r="A236" s="233" t="s">
        <v>639</v>
      </c>
      <c r="B236" s="222" t="s">
        <v>640</v>
      </c>
      <c r="C236" s="233" t="s">
        <v>143</v>
      </c>
      <c r="D236" s="531">
        <v>15.1</v>
      </c>
      <c r="E236" s="540"/>
      <c r="F236" s="454">
        <f>E236*D236</f>
        <v>0</v>
      </c>
    </row>
    <row r="237" spans="1:6" ht="12">
      <c r="A237" s="233"/>
      <c r="E237" s="445"/>
      <c r="F237" s="445"/>
    </row>
    <row r="238" spans="1:6" s="85" customFormat="1" ht="12.75">
      <c r="A238" s="243" t="s">
        <v>595</v>
      </c>
      <c r="B238" s="244" t="s">
        <v>641</v>
      </c>
      <c r="C238" s="245"/>
      <c r="D238" s="244"/>
      <c r="E238" s="448"/>
      <c r="F238" s="455">
        <f>SUM(F170:F236)</f>
        <v>0</v>
      </c>
    </row>
    <row r="239" spans="1:6" ht="12">
      <c r="A239" s="254"/>
      <c r="B239" s="255"/>
      <c r="C239" s="256"/>
      <c r="D239" s="255"/>
      <c r="E239" s="446"/>
      <c r="F239" s="230"/>
    </row>
    <row r="240" spans="1:6" ht="12">
      <c r="A240" s="254"/>
      <c r="B240" s="255"/>
      <c r="C240" s="256"/>
      <c r="D240" s="255"/>
      <c r="E240" s="446"/>
      <c r="F240" s="230"/>
    </row>
    <row r="241" spans="1:6" s="247" customFormat="1" ht="12.75">
      <c r="A241" s="243" t="s">
        <v>642</v>
      </c>
      <c r="B241" s="244" t="s">
        <v>643</v>
      </c>
      <c r="C241" s="245"/>
      <c r="D241" s="244"/>
      <c r="E241" s="448"/>
      <c r="F241" s="241"/>
    </row>
    <row r="242" spans="1:6" s="263" customFormat="1" ht="12.75">
      <c r="A242" s="257"/>
      <c r="B242" s="258"/>
      <c r="C242" s="259"/>
      <c r="D242" s="258"/>
      <c r="E242" s="449"/>
      <c r="F242" s="261"/>
    </row>
    <row r="243" spans="1:6" ht="14.25" customHeight="1">
      <c r="A243" s="153" t="s">
        <v>337</v>
      </c>
      <c r="B243" s="148" t="s">
        <v>338</v>
      </c>
      <c r="C243" s="82" t="s">
        <v>339</v>
      </c>
      <c r="D243" s="81" t="s">
        <v>340</v>
      </c>
      <c r="E243" s="83" t="s">
        <v>341</v>
      </c>
      <c r="F243" s="84" t="s">
        <v>342</v>
      </c>
    </row>
    <row r="244" spans="1:6" ht="12.75">
      <c r="A244" s="554"/>
      <c r="B244" s="555"/>
      <c r="C244" s="556"/>
      <c r="D244" s="557"/>
      <c r="E244" s="558"/>
      <c r="F244" s="107"/>
    </row>
    <row r="245" spans="1:6" ht="12">
      <c r="A245" s="548" t="s">
        <v>489</v>
      </c>
      <c r="B245" s="222" t="s">
        <v>644</v>
      </c>
      <c r="C245" s="233" t="s">
        <v>143</v>
      </c>
      <c r="D245" s="537">
        <v>28.1</v>
      </c>
      <c r="E245" s="540"/>
      <c r="F245" s="454">
        <f>E245*D245</f>
        <v>0</v>
      </c>
    </row>
    <row r="246" spans="1:6" ht="12">
      <c r="A246" s="233"/>
      <c r="C246" s="231"/>
      <c r="D246" s="231"/>
      <c r="E246" s="445"/>
      <c r="F246" s="454"/>
    </row>
    <row r="247" spans="1:6" ht="12">
      <c r="A247" s="233" t="s">
        <v>497</v>
      </c>
      <c r="B247" s="222" t="s">
        <v>645</v>
      </c>
      <c r="C247" s="560"/>
      <c r="D247" s="233"/>
      <c r="E247" s="540"/>
      <c r="F247" s="454"/>
    </row>
    <row r="248" spans="1:6" ht="12">
      <c r="A248" s="233"/>
      <c r="B248" s="222" t="s">
        <v>646</v>
      </c>
      <c r="C248" s="233" t="s">
        <v>143</v>
      </c>
      <c r="D248" s="531">
        <v>109.2</v>
      </c>
      <c r="E248" s="540"/>
      <c r="F248" s="454">
        <f>E248*D248</f>
        <v>0</v>
      </c>
    </row>
    <row r="249" spans="1:6" ht="12">
      <c r="A249" s="233"/>
      <c r="C249" s="231"/>
      <c r="D249" s="231"/>
      <c r="E249" s="445"/>
      <c r="F249" s="454"/>
    </row>
    <row r="250" spans="1:6" ht="12">
      <c r="A250" s="548" t="s">
        <v>501</v>
      </c>
      <c r="B250" s="222" t="s">
        <v>647</v>
      </c>
      <c r="C250" s="233" t="s">
        <v>143</v>
      </c>
      <c r="D250" s="537">
        <v>62.4</v>
      </c>
      <c r="E250" s="540"/>
      <c r="F250" s="454">
        <f>E250*D250</f>
        <v>0</v>
      </c>
    </row>
    <row r="251" spans="1:6" ht="12">
      <c r="A251" s="233"/>
      <c r="C251" s="231"/>
      <c r="D251" s="231"/>
      <c r="E251" s="445"/>
      <c r="F251" s="454"/>
    </row>
    <row r="252" spans="1:6" ht="12">
      <c r="A252" s="233" t="s">
        <v>505</v>
      </c>
      <c r="B252" s="222" t="s">
        <v>648</v>
      </c>
      <c r="C252" s="233" t="s">
        <v>538</v>
      </c>
      <c r="D252" s="531">
        <v>33.9</v>
      </c>
      <c r="E252" s="540"/>
      <c r="F252" s="454">
        <f>E252*D252</f>
        <v>0</v>
      </c>
    </row>
    <row r="253" spans="1:6" ht="12">
      <c r="A253" s="233"/>
      <c r="C253" s="231"/>
      <c r="D253" s="231"/>
      <c r="E253" s="445"/>
      <c r="F253" s="454"/>
    </row>
    <row r="254" spans="1:6" ht="12">
      <c r="A254" s="233" t="s">
        <v>509</v>
      </c>
      <c r="B254" s="222" t="s">
        <v>649</v>
      </c>
      <c r="C254" s="233" t="s">
        <v>143</v>
      </c>
      <c r="D254" s="531">
        <v>25.5</v>
      </c>
      <c r="E254" s="540"/>
      <c r="F254" s="454">
        <f>E254*D254</f>
        <v>0</v>
      </c>
    </row>
    <row r="255" spans="1:6" ht="12">
      <c r="A255" s="233"/>
      <c r="C255" s="231"/>
      <c r="D255" s="231"/>
      <c r="E255" s="445"/>
      <c r="F255" s="454"/>
    </row>
    <row r="256" spans="1:6" ht="12">
      <c r="A256" s="233" t="s">
        <v>511</v>
      </c>
      <c r="B256" s="222" t="s">
        <v>650</v>
      </c>
      <c r="C256" s="531"/>
      <c r="D256" s="233"/>
      <c r="E256" s="540"/>
      <c r="F256" s="454" t="s">
        <v>563</v>
      </c>
    </row>
    <row r="257" spans="1:6" ht="12">
      <c r="A257" s="233"/>
      <c r="B257" s="222" t="s">
        <v>651</v>
      </c>
      <c r="C257" s="233" t="s">
        <v>143</v>
      </c>
      <c r="D257" s="537">
        <v>74.1</v>
      </c>
      <c r="E257" s="540"/>
      <c r="F257" s="454">
        <f>E257*D257</f>
        <v>0</v>
      </c>
    </row>
    <row r="258" spans="1:6" ht="12">
      <c r="A258" s="233"/>
      <c r="C258" s="231"/>
      <c r="D258" s="231"/>
      <c r="E258" s="445"/>
      <c r="F258" s="454"/>
    </row>
    <row r="259" spans="1:6" ht="12">
      <c r="A259" s="233" t="s">
        <v>513</v>
      </c>
      <c r="B259" s="222" t="s">
        <v>652</v>
      </c>
      <c r="C259" s="531"/>
      <c r="D259" s="233"/>
      <c r="E259" s="540"/>
      <c r="F259" s="454" t="s">
        <v>563</v>
      </c>
    </row>
    <row r="260" spans="1:6" ht="12">
      <c r="A260" s="233"/>
      <c r="B260" s="222" t="s">
        <v>653</v>
      </c>
      <c r="C260" s="233" t="s">
        <v>538</v>
      </c>
      <c r="D260" s="561">
        <v>53.3</v>
      </c>
      <c r="E260" s="540"/>
      <c r="F260" s="454">
        <f>E260*D260</f>
        <v>0</v>
      </c>
    </row>
    <row r="261" spans="1:6" ht="12">
      <c r="A261" s="233"/>
      <c r="C261" s="231"/>
      <c r="D261" s="231"/>
      <c r="E261" s="445"/>
      <c r="F261" s="454"/>
    </row>
    <row r="262" spans="1:6" ht="12">
      <c r="A262" s="233" t="s">
        <v>516</v>
      </c>
      <c r="B262" s="222" t="s">
        <v>654</v>
      </c>
      <c r="C262" s="233" t="s">
        <v>143</v>
      </c>
      <c r="D262" s="531">
        <v>15.6</v>
      </c>
      <c r="E262" s="540"/>
      <c r="F262" s="454">
        <f>E262*D262</f>
        <v>0</v>
      </c>
    </row>
    <row r="263" spans="1:6" ht="12">
      <c r="A263" s="233"/>
      <c r="C263" s="231"/>
      <c r="D263" s="231"/>
      <c r="E263" s="445"/>
      <c r="F263" s="454"/>
    </row>
    <row r="264" spans="1:6" ht="12">
      <c r="A264" s="233" t="s">
        <v>519</v>
      </c>
      <c r="B264" s="222" t="s">
        <v>655</v>
      </c>
      <c r="C264" s="233" t="s">
        <v>143</v>
      </c>
      <c r="D264" s="531">
        <v>7</v>
      </c>
      <c r="E264" s="540"/>
      <c r="F264" s="454">
        <f>E264*D264</f>
        <v>0</v>
      </c>
    </row>
    <row r="265" spans="1:6" ht="12">
      <c r="A265" s="233"/>
      <c r="C265" s="231"/>
      <c r="D265" s="231"/>
      <c r="E265" s="445"/>
      <c r="F265" s="454"/>
    </row>
    <row r="266" spans="1:6" ht="12">
      <c r="A266" s="538" t="s">
        <v>522</v>
      </c>
      <c r="B266" s="529" t="s">
        <v>656</v>
      </c>
      <c r="C266" s="537"/>
      <c r="D266" s="538"/>
      <c r="E266" s="540"/>
      <c r="F266" s="454" t="s">
        <v>563</v>
      </c>
    </row>
    <row r="267" spans="1:6" ht="12">
      <c r="A267" s="233"/>
      <c r="B267" s="222" t="s">
        <v>657</v>
      </c>
      <c r="C267" s="233" t="s">
        <v>143</v>
      </c>
      <c r="D267" s="537">
        <v>21.7</v>
      </c>
      <c r="E267" s="540"/>
      <c r="F267" s="454">
        <f>E267*D267</f>
        <v>0</v>
      </c>
    </row>
    <row r="268" spans="1:6" ht="12">
      <c r="A268" s="233"/>
      <c r="C268" s="231"/>
      <c r="D268" s="231"/>
      <c r="E268" s="445"/>
      <c r="F268" s="454"/>
    </row>
    <row r="269" spans="1:6" ht="12">
      <c r="A269" s="233" t="s">
        <v>527</v>
      </c>
      <c r="B269" s="222" t="s">
        <v>658</v>
      </c>
      <c r="C269" s="531"/>
      <c r="D269" s="233"/>
      <c r="E269" s="540"/>
      <c r="F269" s="454" t="s">
        <v>563</v>
      </c>
    </row>
    <row r="270" spans="1:6" ht="12">
      <c r="A270" s="233"/>
      <c r="B270" s="222" t="s">
        <v>659</v>
      </c>
      <c r="C270" s="233" t="s">
        <v>143</v>
      </c>
      <c r="D270" s="537">
        <v>14</v>
      </c>
      <c r="E270" s="540"/>
      <c r="F270" s="454">
        <f>E270*D270</f>
        <v>0</v>
      </c>
    </row>
    <row r="271" spans="1:6" ht="12">
      <c r="A271" s="233"/>
      <c r="B271" s="222" t="s">
        <v>660</v>
      </c>
      <c r="C271" s="233" t="s">
        <v>143</v>
      </c>
      <c r="D271" s="537">
        <v>8.1</v>
      </c>
      <c r="E271" s="540"/>
      <c r="F271" s="454">
        <f>E271*D271</f>
        <v>0</v>
      </c>
    </row>
    <row r="272" spans="1:6" ht="12">
      <c r="A272" s="233"/>
      <c r="B272" s="222"/>
      <c r="C272" s="537"/>
      <c r="D272" s="233"/>
      <c r="E272" s="540"/>
      <c r="F272" s="454"/>
    </row>
    <row r="273" spans="1:6" ht="12">
      <c r="A273" s="233" t="s">
        <v>529</v>
      </c>
      <c r="B273" s="222" t="s">
        <v>661</v>
      </c>
      <c r="C273" s="531"/>
      <c r="D273" s="233"/>
      <c r="E273" s="540"/>
      <c r="F273" s="454"/>
    </row>
    <row r="274" spans="1:6" ht="12">
      <c r="A274" s="233"/>
      <c r="B274" s="222" t="s">
        <v>662</v>
      </c>
      <c r="C274" s="531"/>
      <c r="D274" s="233"/>
      <c r="E274" s="540"/>
      <c r="F274" s="454"/>
    </row>
    <row r="275" spans="1:6" ht="12">
      <c r="A275" s="233"/>
      <c r="B275" s="222" t="s">
        <v>663</v>
      </c>
      <c r="C275" s="233" t="s">
        <v>538</v>
      </c>
      <c r="D275" s="531">
        <v>69</v>
      </c>
      <c r="E275" s="540"/>
      <c r="F275" s="454">
        <f>E275*D275</f>
        <v>0</v>
      </c>
    </row>
    <row r="276" spans="1:6" ht="12">
      <c r="A276" s="233"/>
      <c r="C276" s="231"/>
      <c r="D276" s="231"/>
      <c r="E276" s="445"/>
      <c r="F276" s="454"/>
    </row>
    <row r="277" spans="1:6" ht="12">
      <c r="A277" s="233" t="s">
        <v>531</v>
      </c>
      <c r="B277" s="222" t="s">
        <v>664</v>
      </c>
      <c r="C277" s="531"/>
      <c r="D277" s="233"/>
      <c r="E277" s="540"/>
      <c r="F277" s="454" t="s">
        <v>563</v>
      </c>
    </row>
    <row r="278" spans="1:6" ht="12">
      <c r="A278" s="233"/>
      <c r="B278" s="222" t="s">
        <v>665</v>
      </c>
      <c r="C278" s="531"/>
      <c r="D278" s="233"/>
      <c r="E278" s="540"/>
      <c r="F278" s="454" t="s">
        <v>563</v>
      </c>
    </row>
    <row r="279" spans="1:6" ht="12">
      <c r="A279" s="233"/>
      <c r="B279" s="222" t="s">
        <v>666</v>
      </c>
      <c r="C279" s="233" t="s">
        <v>143</v>
      </c>
      <c r="D279" s="531">
        <v>116.6</v>
      </c>
      <c r="E279" s="540"/>
      <c r="F279" s="454">
        <f>E279*D279</f>
        <v>0</v>
      </c>
    </row>
    <row r="280" spans="1:6" ht="12">
      <c r="A280" s="233"/>
      <c r="C280" s="231"/>
      <c r="D280" s="231"/>
      <c r="E280" s="445"/>
      <c r="F280" s="454"/>
    </row>
    <row r="281" spans="1:6" ht="12">
      <c r="A281" s="233" t="s">
        <v>533</v>
      </c>
      <c r="B281" s="222" t="s">
        <v>667</v>
      </c>
      <c r="C281" s="531"/>
      <c r="D281" s="233"/>
      <c r="E281" s="540"/>
      <c r="F281" s="454" t="s">
        <v>563</v>
      </c>
    </row>
    <row r="282" spans="1:6" ht="12">
      <c r="A282" s="233"/>
      <c r="B282" s="222" t="s">
        <v>668</v>
      </c>
      <c r="C282" s="531"/>
      <c r="D282" s="233"/>
      <c r="E282" s="540"/>
      <c r="F282" s="454" t="s">
        <v>563</v>
      </c>
    </row>
    <row r="283" spans="1:6" ht="12">
      <c r="A283" s="233"/>
      <c r="B283" s="222" t="s">
        <v>669</v>
      </c>
      <c r="C283" s="531"/>
      <c r="D283" s="233"/>
      <c r="E283" s="540"/>
      <c r="F283" s="454"/>
    </row>
    <row r="284" spans="1:6" ht="12">
      <c r="A284" s="233"/>
      <c r="B284" s="222" t="s">
        <v>670</v>
      </c>
      <c r="C284" s="531"/>
      <c r="D284" s="233"/>
      <c r="E284" s="540"/>
      <c r="F284" s="454"/>
    </row>
    <row r="285" spans="1:6" ht="12">
      <c r="A285" s="233"/>
      <c r="B285" s="222" t="s">
        <v>671</v>
      </c>
      <c r="C285" s="531"/>
      <c r="D285" s="233"/>
      <c r="E285" s="540"/>
      <c r="F285" s="454"/>
    </row>
    <row r="286" spans="1:6" ht="12">
      <c r="A286" s="233"/>
      <c r="B286" s="222" t="s">
        <v>672</v>
      </c>
      <c r="C286" s="531"/>
      <c r="D286" s="233"/>
      <c r="E286" s="540"/>
      <c r="F286" s="454"/>
    </row>
    <row r="287" spans="1:6" ht="12">
      <c r="A287" s="233"/>
      <c r="B287" s="222" t="s">
        <v>673</v>
      </c>
      <c r="C287" s="531"/>
      <c r="D287" s="233"/>
      <c r="E287" s="540"/>
      <c r="F287" s="454"/>
    </row>
    <row r="288" spans="1:6" ht="12">
      <c r="A288" s="233"/>
      <c r="B288" s="222" t="s">
        <v>674</v>
      </c>
      <c r="C288" s="531"/>
      <c r="D288" s="233"/>
      <c r="E288" s="540"/>
      <c r="F288" s="454"/>
    </row>
    <row r="289" spans="1:6" ht="12">
      <c r="A289" s="233"/>
      <c r="B289" s="222" t="s">
        <v>675</v>
      </c>
      <c r="C289" s="531"/>
      <c r="D289" s="233"/>
      <c r="E289" s="540"/>
      <c r="F289" s="454"/>
    </row>
    <row r="290" spans="1:6" ht="12">
      <c r="A290" s="233"/>
      <c r="B290" s="222" t="s">
        <v>676</v>
      </c>
      <c r="C290" s="531"/>
      <c r="D290" s="233"/>
      <c r="E290" s="540"/>
      <c r="F290" s="454"/>
    </row>
    <row r="291" spans="1:6" ht="12">
      <c r="A291" s="233"/>
      <c r="B291" s="222" t="s">
        <v>677</v>
      </c>
      <c r="C291" s="531"/>
      <c r="D291" s="233"/>
      <c r="E291" s="540"/>
      <c r="F291" s="454"/>
    </row>
    <row r="292" spans="1:6" ht="12">
      <c r="A292" s="233"/>
      <c r="B292" s="222" t="s">
        <v>678</v>
      </c>
      <c r="C292" s="531"/>
      <c r="D292" s="233"/>
      <c r="E292" s="540"/>
      <c r="F292" s="454"/>
    </row>
    <row r="293" spans="1:6" ht="12">
      <c r="A293" s="233"/>
      <c r="B293" s="222" t="s">
        <v>679</v>
      </c>
      <c r="C293" s="531"/>
      <c r="D293" s="233"/>
      <c r="E293" s="540"/>
      <c r="F293" s="454"/>
    </row>
    <row r="294" spans="1:6" ht="12">
      <c r="A294" s="233"/>
      <c r="B294" s="222" t="s">
        <v>680</v>
      </c>
      <c r="C294" s="531"/>
      <c r="D294" s="233"/>
      <c r="E294" s="540"/>
      <c r="F294" s="454"/>
    </row>
    <row r="295" spans="1:6" ht="12">
      <c r="A295" s="233"/>
      <c r="B295" s="547" t="s">
        <v>681</v>
      </c>
      <c r="C295" s="233" t="s">
        <v>492</v>
      </c>
      <c r="D295" s="531">
        <v>1</v>
      </c>
      <c r="E295" s="540"/>
      <c r="F295" s="454">
        <f>E295*D295</f>
        <v>0</v>
      </c>
    </row>
    <row r="296" spans="1:6" ht="12">
      <c r="A296" s="551"/>
      <c r="B296" s="552"/>
      <c r="C296" s="553"/>
      <c r="D296" s="552"/>
      <c r="E296" s="540"/>
      <c r="F296" s="230"/>
    </row>
    <row r="297" spans="1:6" s="85" customFormat="1" ht="12.75">
      <c r="A297" s="243" t="s">
        <v>642</v>
      </c>
      <c r="B297" s="244" t="s">
        <v>682</v>
      </c>
      <c r="C297" s="245"/>
      <c r="D297" s="244"/>
      <c r="E297" s="448"/>
      <c r="F297" s="455">
        <f>SUM(F245:F295)</f>
        <v>0</v>
      </c>
    </row>
    <row r="298" spans="1:6" ht="12">
      <c r="A298" s="227"/>
      <c r="B298" s="234"/>
      <c r="C298" s="242"/>
      <c r="D298" s="234"/>
      <c r="E298" s="446"/>
      <c r="F298" s="230"/>
    </row>
    <row r="299" spans="1:6" ht="12">
      <c r="A299" s="227"/>
      <c r="B299" s="234"/>
      <c r="C299" s="242"/>
      <c r="D299" s="234"/>
      <c r="E299" s="446"/>
      <c r="F299" s="230"/>
    </row>
    <row r="300" spans="1:6" s="85" customFormat="1" ht="12.75">
      <c r="A300" s="243" t="s">
        <v>683</v>
      </c>
      <c r="B300" s="244" t="s">
        <v>684</v>
      </c>
      <c r="C300" s="245"/>
      <c r="D300" s="244"/>
      <c r="E300" s="448"/>
      <c r="F300" s="241"/>
    </row>
    <row r="301" spans="1:6" s="262" customFormat="1" ht="12.75">
      <c r="A301" s="257"/>
      <c r="B301" s="258"/>
      <c r="C301" s="259"/>
      <c r="D301" s="258"/>
      <c r="E301" s="449"/>
      <c r="F301" s="261"/>
    </row>
    <row r="302" spans="1:6" ht="14.25" customHeight="1">
      <c r="A302" s="153" t="s">
        <v>337</v>
      </c>
      <c r="B302" s="148" t="s">
        <v>338</v>
      </c>
      <c r="C302" s="82" t="s">
        <v>339</v>
      </c>
      <c r="D302" s="81" t="s">
        <v>340</v>
      </c>
      <c r="E302" s="83" t="s">
        <v>341</v>
      </c>
      <c r="F302" s="84" t="s">
        <v>342</v>
      </c>
    </row>
    <row r="303" spans="1:6" ht="12.75">
      <c r="A303" s="154"/>
      <c r="B303" s="149"/>
      <c r="C303" s="89"/>
      <c r="D303" s="90"/>
      <c r="E303" s="391"/>
      <c r="F303" s="454"/>
    </row>
    <row r="304" spans="1:6" ht="12">
      <c r="A304" s="233" t="s">
        <v>489</v>
      </c>
      <c r="B304" s="222" t="s">
        <v>685</v>
      </c>
      <c r="C304" s="547"/>
      <c r="D304" s="222"/>
      <c r="E304" s="540"/>
      <c r="F304" s="454"/>
    </row>
    <row r="305" spans="1:6" ht="12">
      <c r="A305" s="233"/>
      <c r="B305" s="222" t="s">
        <v>686</v>
      </c>
      <c r="C305" s="547"/>
      <c r="D305" s="222"/>
      <c r="E305" s="540"/>
      <c r="F305" s="454"/>
    </row>
    <row r="306" spans="1:6" ht="12">
      <c r="A306" s="233"/>
      <c r="B306" s="222" t="s">
        <v>687</v>
      </c>
      <c r="C306" s="547"/>
      <c r="D306" s="222"/>
      <c r="E306" s="540"/>
      <c r="F306" s="454"/>
    </row>
    <row r="307" spans="1:6" ht="12">
      <c r="A307" s="233"/>
      <c r="B307" s="562" t="s">
        <v>688</v>
      </c>
      <c r="C307" s="222" t="s">
        <v>143</v>
      </c>
      <c r="D307" s="545">
        <v>57.4</v>
      </c>
      <c r="E307" s="540"/>
      <c r="F307" s="454">
        <f aca="true" t="shared" si="0" ref="F307:F313">E307*D307</f>
        <v>0</v>
      </c>
    </row>
    <row r="308" spans="1:6" ht="12">
      <c r="A308" s="233"/>
      <c r="B308" s="562" t="s">
        <v>689</v>
      </c>
      <c r="C308" s="222" t="s">
        <v>143</v>
      </c>
      <c r="D308" s="545">
        <v>57.4</v>
      </c>
      <c r="E308" s="540"/>
      <c r="F308" s="454">
        <f t="shared" si="0"/>
        <v>0</v>
      </c>
    </row>
    <row r="309" spans="1:6" ht="12">
      <c r="A309" s="233"/>
      <c r="B309" s="562" t="s">
        <v>690</v>
      </c>
      <c r="C309" s="222" t="s">
        <v>143</v>
      </c>
      <c r="D309" s="545">
        <v>57.4</v>
      </c>
      <c r="E309" s="540"/>
      <c r="F309" s="454">
        <f t="shared" si="0"/>
        <v>0</v>
      </c>
    </row>
    <row r="310" spans="1:6" ht="12">
      <c r="A310" s="233"/>
      <c r="B310" s="562" t="s">
        <v>691</v>
      </c>
      <c r="C310" s="222" t="s">
        <v>143</v>
      </c>
      <c r="D310" s="547">
        <v>74.2</v>
      </c>
      <c r="E310" s="540"/>
      <c r="F310" s="454">
        <f t="shared" si="0"/>
        <v>0</v>
      </c>
    </row>
    <row r="311" spans="1:6" ht="12">
      <c r="A311" s="233"/>
      <c r="B311" s="562" t="s">
        <v>692</v>
      </c>
      <c r="C311" s="222" t="s">
        <v>143</v>
      </c>
      <c r="D311" s="545">
        <v>57.4</v>
      </c>
      <c r="E311" s="540"/>
      <c r="F311" s="454">
        <f t="shared" si="0"/>
        <v>0</v>
      </c>
    </row>
    <row r="312" spans="1:6" ht="12">
      <c r="A312" s="233"/>
      <c r="B312" s="562" t="s">
        <v>693</v>
      </c>
      <c r="C312" s="222" t="s">
        <v>492</v>
      </c>
      <c r="D312" s="547">
        <v>1</v>
      </c>
      <c r="E312" s="540"/>
      <c r="F312" s="454">
        <f t="shared" si="0"/>
        <v>0</v>
      </c>
    </row>
    <row r="313" spans="1:6" ht="12">
      <c r="A313" s="233"/>
      <c r="B313" s="562" t="s">
        <v>694</v>
      </c>
      <c r="C313" s="222" t="s">
        <v>492</v>
      </c>
      <c r="D313" s="547">
        <v>1</v>
      </c>
      <c r="E313" s="540"/>
      <c r="F313" s="454">
        <f t="shared" si="0"/>
        <v>0</v>
      </c>
    </row>
    <row r="314" spans="1:6" ht="12">
      <c r="A314" s="233"/>
      <c r="C314" s="545"/>
      <c r="D314" s="222"/>
      <c r="E314" s="540"/>
      <c r="F314" s="230"/>
    </row>
    <row r="315" spans="1:6" s="247" customFormat="1" ht="12.75">
      <c r="A315" s="243" t="s">
        <v>683</v>
      </c>
      <c r="B315" s="244" t="s">
        <v>695</v>
      </c>
      <c r="C315" s="245"/>
      <c r="D315" s="244"/>
      <c r="E315" s="448"/>
      <c r="F315" s="455">
        <f>SUM(F307:F313)</f>
        <v>0</v>
      </c>
    </row>
    <row r="316" spans="1:6" ht="12">
      <c r="A316" s="227"/>
      <c r="B316" s="234"/>
      <c r="C316" s="242"/>
      <c r="D316" s="234"/>
      <c r="E316" s="446"/>
      <c r="F316" s="230"/>
    </row>
    <row r="317" spans="1:6" ht="12">
      <c r="A317" s="227"/>
      <c r="B317" s="234"/>
      <c r="C317" s="242"/>
      <c r="D317" s="234"/>
      <c r="E317" s="446"/>
      <c r="F317" s="230"/>
    </row>
    <row r="318" spans="1:6" ht="12.75">
      <c r="A318" s="243" t="s">
        <v>696</v>
      </c>
      <c r="B318" s="244" t="s">
        <v>697</v>
      </c>
      <c r="C318" s="245"/>
      <c r="D318" s="244"/>
      <c r="E318" s="448"/>
      <c r="F318" s="241"/>
    </row>
    <row r="319" spans="1:6" s="264" customFormat="1" ht="12.75">
      <c r="A319" s="257"/>
      <c r="B319" s="258"/>
      <c r="C319" s="259"/>
      <c r="D319" s="258"/>
      <c r="E319" s="449"/>
      <c r="F319" s="261"/>
    </row>
    <row r="320" spans="1:6" ht="14.25" customHeight="1">
      <c r="A320" s="153" t="s">
        <v>337</v>
      </c>
      <c r="B320" s="148" t="s">
        <v>338</v>
      </c>
      <c r="C320" s="82" t="s">
        <v>339</v>
      </c>
      <c r="D320" s="81" t="s">
        <v>340</v>
      </c>
      <c r="E320" s="83" t="s">
        <v>341</v>
      </c>
      <c r="F320" s="84" t="s">
        <v>342</v>
      </c>
    </row>
    <row r="321" spans="1:6" ht="12.75">
      <c r="A321" s="554"/>
      <c r="B321" s="555"/>
      <c r="C321" s="556"/>
      <c r="D321" s="557"/>
      <c r="E321" s="558"/>
      <c r="F321" s="107"/>
    </row>
    <row r="322" spans="1:6" ht="12">
      <c r="A322" s="233" t="s">
        <v>489</v>
      </c>
      <c r="B322" s="222" t="s">
        <v>698</v>
      </c>
      <c r="C322" s="233" t="s">
        <v>143</v>
      </c>
      <c r="D322" s="531">
        <v>272.5</v>
      </c>
      <c r="E322" s="540"/>
      <c r="F322" s="454">
        <f>E322*D322</f>
        <v>0</v>
      </c>
    </row>
    <row r="323" spans="1:6" ht="12">
      <c r="A323" s="233"/>
      <c r="C323" s="231"/>
      <c r="D323" s="231"/>
      <c r="E323" s="445"/>
      <c r="F323" s="454"/>
    </row>
    <row r="324" spans="1:6" ht="12">
      <c r="A324" s="538" t="s">
        <v>497</v>
      </c>
      <c r="B324" s="529" t="s">
        <v>699</v>
      </c>
      <c r="C324" s="537"/>
      <c r="D324" s="538"/>
      <c r="E324" s="532"/>
      <c r="F324" s="454"/>
    </row>
    <row r="325" spans="1:6" ht="12">
      <c r="A325" s="233"/>
      <c r="B325" s="222" t="s">
        <v>700</v>
      </c>
      <c r="C325" s="531"/>
      <c r="D325" s="233"/>
      <c r="E325" s="540"/>
      <c r="F325" s="454"/>
    </row>
    <row r="326" spans="1:6" ht="12">
      <c r="A326" s="233"/>
      <c r="B326" s="222" t="s">
        <v>701</v>
      </c>
      <c r="C326" s="531"/>
      <c r="D326" s="233"/>
      <c r="E326" s="540"/>
      <c r="F326" s="454"/>
    </row>
    <row r="327" spans="1:6" ht="12">
      <c r="A327" s="233"/>
      <c r="B327" s="222" t="s">
        <v>702</v>
      </c>
      <c r="C327" s="531"/>
      <c r="D327" s="233"/>
      <c r="E327" s="540"/>
      <c r="F327" s="454"/>
    </row>
    <row r="328" spans="1:6" ht="12">
      <c r="A328" s="233"/>
      <c r="B328" s="222" t="s">
        <v>703</v>
      </c>
      <c r="C328" s="531"/>
      <c r="D328" s="233"/>
      <c r="E328" s="540"/>
      <c r="F328" s="454"/>
    </row>
    <row r="329" spans="1:6" ht="12">
      <c r="A329" s="233"/>
      <c r="B329" s="222" t="s">
        <v>704</v>
      </c>
      <c r="C329" s="233" t="s">
        <v>143</v>
      </c>
      <c r="D329" s="531">
        <v>149.5</v>
      </c>
      <c r="E329" s="540"/>
      <c r="F329" s="454">
        <f>E329*D329</f>
        <v>0</v>
      </c>
    </row>
    <row r="330" spans="1:6" ht="12">
      <c r="A330" s="233"/>
      <c r="C330" s="231"/>
      <c r="D330" s="231"/>
      <c r="E330" s="445"/>
      <c r="F330" s="454"/>
    </row>
    <row r="331" spans="1:6" ht="12">
      <c r="A331" s="538" t="s">
        <v>501</v>
      </c>
      <c r="B331" s="529" t="s">
        <v>699</v>
      </c>
      <c r="C331" s="537"/>
      <c r="D331" s="538"/>
      <c r="E331" s="532"/>
      <c r="F331" s="454"/>
    </row>
    <row r="332" spans="1:6" ht="12">
      <c r="A332" s="233"/>
      <c r="B332" s="222" t="s">
        <v>700</v>
      </c>
      <c r="C332" s="531"/>
      <c r="D332" s="233"/>
      <c r="E332" s="540"/>
      <c r="F332" s="454"/>
    </row>
    <row r="333" spans="1:6" ht="12">
      <c r="A333" s="233"/>
      <c r="B333" s="222" t="s">
        <v>705</v>
      </c>
      <c r="C333" s="531"/>
      <c r="D333" s="233"/>
      <c r="E333" s="540"/>
      <c r="F333" s="454"/>
    </row>
    <row r="334" spans="1:6" ht="12">
      <c r="A334" s="233"/>
      <c r="B334" s="222" t="s">
        <v>702</v>
      </c>
      <c r="C334" s="531"/>
      <c r="D334" s="233"/>
      <c r="E334" s="540"/>
      <c r="F334" s="454"/>
    </row>
    <row r="335" spans="1:6" ht="12">
      <c r="A335" s="233"/>
      <c r="B335" s="222" t="s">
        <v>703</v>
      </c>
      <c r="C335" s="531"/>
      <c r="D335" s="233"/>
      <c r="E335" s="540"/>
      <c r="F335" s="454"/>
    </row>
    <row r="336" spans="1:6" ht="12">
      <c r="A336" s="233"/>
      <c r="B336" s="222" t="s">
        <v>704</v>
      </c>
      <c r="C336" s="233" t="s">
        <v>143</v>
      </c>
      <c r="D336" s="531">
        <v>41</v>
      </c>
      <c r="E336" s="540"/>
      <c r="F336" s="454">
        <f>E336*D336</f>
        <v>0</v>
      </c>
    </row>
    <row r="337" spans="1:6" ht="12">
      <c r="A337" s="233"/>
      <c r="C337" s="231"/>
      <c r="D337" s="231"/>
      <c r="E337" s="445"/>
      <c r="F337" s="454"/>
    </row>
    <row r="338" spans="1:6" ht="12">
      <c r="A338" s="538" t="s">
        <v>505</v>
      </c>
      <c r="B338" s="529" t="s">
        <v>706</v>
      </c>
      <c r="C338" s="537"/>
      <c r="D338" s="538"/>
      <c r="E338" s="532"/>
      <c r="F338" s="454"/>
    </row>
    <row r="339" spans="1:6" ht="12">
      <c r="A339" s="233"/>
      <c r="B339" s="222" t="s">
        <v>707</v>
      </c>
      <c r="C339" s="531"/>
      <c r="D339" s="233"/>
      <c r="E339" s="540"/>
      <c r="F339" s="454"/>
    </row>
    <row r="340" spans="1:6" ht="12">
      <c r="A340" s="233"/>
      <c r="B340" s="222" t="s">
        <v>702</v>
      </c>
      <c r="C340" s="531"/>
      <c r="D340" s="233"/>
      <c r="E340" s="540"/>
      <c r="F340" s="454"/>
    </row>
    <row r="341" spans="1:6" ht="12">
      <c r="A341" s="233"/>
      <c r="B341" s="222" t="s">
        <v>708</v>
      </c>
      <c r="C341" s="233" t="s">
        <v>143</v>
      </c>
      <c r="D341" s="531">
        <v>1.7</v>
      </c>
      <c r="E341" s="540"/>
      <c r="F341" s="454">
        <f>E341*D341</f>
        <v>0</v>
      </c>
    </row>
    <row r="342" spans="1:6" ht="12">
      <c r="A342" s="233"/>
      <c r="C342" s="231"/>
      <c r="D342" s="231"/>
      <c r="E342" s="445"/>
      <c r="F342" s="454"/>
    </row>
    <row r="343" spans="1:6" ht="12">
      <c r="A343" s="538" t="s">
        <v>509</v>
      </c>
      <c r="B343" s="529" t="s">
        <v>706</v>
      </c>
      <c r="C343" s="537"/>
      <c r="D343" s="538"/>
      <c r="E343" s="532"/>
      <c r="F343" s="454"/>
    </row>
    <row r="344" spans="1:6" ht="12">
      <c r="A344" s="233"/>
      <c r="B344" s="222" t="s">
        <v>709</v>
      </c>
      <c r="C344" s="531"/>
      <c r="D344" s="233"/>
      <c r="E344" s="540"/>
      <c r="F344" s="454"/>
    </row>
    <row r="345" spans="1:6" ht="12">
      <c r="A345" s="233"/>
      <c r="B345" s="222" t="s">
        <v>702</v>
      </c>
      <c r="C345" s="531"/>
      <c r="D345" s="233"/>
      <c r="E345" s="540"/>
      <c r="F345" s="454"/>
    </row>
    <row r="346" spans="1:6" ht="12">
      <c r="A346" s="233"/>
      <c r="B346" s="222" t="s">
        <v>708</v>
      </c>
      <c r="C346" s="233" t="s">
        <v>143</v>
      </c>
      <c r="D346" s="531">
        <v>1.5</v>
      </c>
      <c r="E346" s="540"/>
      <c r="F346" s="454">
        <f>E346*D346</f>
        <v>0</v>
      </c>
    </row>
    <row r="347" spans="1:6" ht="12">
      <c r="A347" s="233"/>
      <c r="C347" s="231"/>
      <c r="D347" s="231"/>
      <c r="E347" s="445"/>
      <c r="F347" s="454"/>
    </row>
    <row r="348" spans="1:6" ht="12">
      <c r="A348" s="233" t="s">
        <v>511</v>
      </c>
      <c r="B348" s="222" t="s">
        <v>710</v>
      </c>
      <c r="C348" s="531"/>
      <c r="D348" s="233"/>
      <c r="E348" s="532"/>
      <c r="F348" s="454"/>
    </row>
    <row r="349" spans="1:6" ht="12">
      <c r="A349" s="233"/>
      <c r="B349" s="222" t="s">
        <v>711</v>
      </c>
      <c r="C349" s="531"/>
      <c r="D349" s="233"/>
      <c r="E349" s="532"/>
      <c r="F349" s="454"/>
    </row>
    <row r="350" spans="1:6" ht="12">
      <c r="A350" s="233"/>
      <c r="B350" s="222" t="s">
        <v>712</v>
      </c>
      <c r="C350" s="531"/>
      <c r="D350" s="233"/>
      <c r="E350" s="532"/>
      <c r="F350" s="454"/>
    </row>
    <row r="351" spans="1:6" ht="12">
      <c r="A351" s="233"/>
      <c r="B351" s="222" t="s">
        <v>708</v>
      </c>
      <c r="C351" s="233" t="s">
        <v>143</v>
      </c>
      <c r="D351" s="531">
        <v>13.6</v>
      </c>
      <c r="E351" s="532"/>
      <c r="F351" s="454">
        <f>E351*D351</f>
        <v>0</v>
      </c>
    </row>
    <row r="352" spans="1:6" ht="12">
      <c r="A352" s="233"/>
      <c r="C352" s="231"/>
      <c r="D352" s="231"/>
      <c r="E352" s="445"/>
      <c r="F352" s="454"/>
    </row>
    <row r="353" spans="1:6" ht="12">
      <c r="A353" s="233" t="s">
        <v>513</v>
      </c>
      <c r="B353" s="222" t="s">
        <v>713</v>
      </c>
      <c r="E353" s="445"/>
      <c r="F353" s="454"/>
    </row>
    <row r="354" spans="1:6" ht="12">
      <c r="A354" s="222"/>
      <c r="B354" s="222" t="s">
        <v>714</v>
      </c>
      <c r="C354" s="233" t="s">
        <v>143</v>
      </c>
      <c r="D354" s="531">
        <v>15</v>
      </c>
      <c r="E354" s="540"/>
      <c r="F354" s="454">
        <f>E354*D354</f>
        <v>0</v>
      </c>
    </row>
    <row r="355" spans="1:6" ht="12">
      <c r="A355" s="233"/>
      <c r="B355" s="222"/>
      <c r="C355" s="531"/>
      <c r="D355" s="233"/>
      <c r="E355" s="532"/>
      <c r="F355" s="454"/>
    </row>
    <row r="356" spans="1:6" ht="12">
      <c r="A356" s="233" t="s">
        <v>516</v>
      </c>
      <c r="B356" s="222" t="s">
        <v>715</v>
      </c>
      <c r="C356" s="531"/>
      <c r="D356" s="233"/>
      <c r="E356" s="532"/>
      <c r="F356" s="454"/>
    </row>
    <row r="357" spans="1:6" ht="12">
      <c r="A357" s="233"/>
      <c r="B357" s="222" t="s">
        <v>716</v>
      </c>
      <c r="C357" s="531"/>
      <c r="D357" s="233"/>
      <c r="E357" s="532"/>
      <c r="F357" s="454"/>
    </row>
    <row r="358" spans="1:6" ht="12">
      <c r="A358" s="233"/>
      <c r="B358" s="222" t="s">
        <v>704</v>
      </c>
      <c r="C358" s="233" t="s">
        <v>143</v>
      </c>
      <c r="D358" s="531">
        <v>74.8</v>
      </c>
      <c r="E358" s="532"/>
      <c r="F358" s="454">
        <f>E358*D358</f>
        <v>0</v>
      </c>
    </row>
    <row r="359" spans="1:6" ht="12">
      <c r="A359" s="233"/>
      <c r="C359" s="231"/>
      <c r="D359" s="231"/>
      <c r="E359" s="445"/>
      <c r="F359" s="454"/>
    </row>
    <row r="360" spans="1:6" ht="12">
      <c r="A360" s="233" t="s">
        <v>519</v>
      </c>
      <c r="B360" s="222" t="s">
        <v>717</v>
      </c>
      <c r="C360" s="531"/>
      <c r="D360" s="233"/>
      <c r="E360" s="532"/>
      <c r="F360" s="454"/>
    </row>
    <row r="361" spans="1:6" ht="12">
      <c r="A361" s="233"/>
      <c r="B361" s="222" t="s">
        <v>718</v>
      </c>
      <c r="C361" s="531"/>
      <c r="D361" s="233"/>
      <c r="E361" s="532"/>
      <c r="F361" s="454"/>
    </row>
    <row r="362" spans="1:6" ht="12">
      <c r="A362" s="233"/>
      <c r="B362" s="222" t="s">
        <v>719</v>
      </c>
      <c r="C362" s="531"/>
      <c r="D362" s="233"/>
      <c r="E362" s="532"/>
      <c r="F362" s="454"/>
    </row>
    <row r="363" spans="1:6" ht="12">
      <c r="A363" s="233"/>
      <c r="B363" s="222" t="s">
        <v>720</v>
      </c>
      <c r="C363" s="531"/>
      <c r="D363" s="233"/>
      <c r="E363" s="532"/>
      <c r="F363" s="454"/>
    </row>
    <row r="364" spans="1:6" ht="12">
      <c r="A364" s="233"/>
      <c r="B364" s="222" t="s">
        <v>721</v>
      </c>
      <c r="C364" s="531"/>
      <c r="D364" s="233"/>
      <c r="E364" s="532"/>
      <c r="F364" s="454"/>
    </row>
    <row r="365" spans="1:6" ht="12">
      <c r="A365" s="233"/>
      <c r="B365" s="222" t="s">
        <v>722</v>
      </c>
      <c r="C365" s="531"/>
      <c r="D365" s="233"/>
      <c r="E365" s="532"/>
      <c r="F365" s="454"/>
    </row>
    <row r="366" spans="1:6" ht="12">
      <c r="A366" s="233"/>
      <c r="B366" s="222" t="s">
        <v>723</v>
      </c>
      <c r="C366" s="531"/>
      <c r="D366" s="233"/>
      <c r="E366" s="532"/>
      <c r="F366" s="454"/>
    </row>
    <row r="367" spans="1:6" ht="12">
      <c r="A367" s="233"/>
      <c r="B367" s="222" t="s">
        <v>724</v>
      </c>
      <c r="C367" s="233" t="s">
        <v>143</v>
      </c>
      <c r="D367" s="531">
        <v>10.4</v>
      </c>
      <c r="E367" s="532"/>
      <c r="F367" s="454">
        <f>E367*D367</f>
        <v>0</v>
      </c>
    </row>
    <row r="368" spans="1:6" ht="12">
      <c r="A368" s="233"/>
      <c r="C368" s="231"/>
      <c r="D368" s="231"/>
      <c r="E368" s="445"/>
      <c r="F368" s="454"/>
    </row>
    <row r="369" spans="1:6" ht="12">
      <c r="A369" s="233">
        <v>10</v>
      </c>
      <c r="B369" s="222" t="s">
        <v>725</v>
      </c>
      <c r="C369" s="531"/>
      <c r="D369" s="233"/>
      <c r="E369" s="532"/>
      <c r="F369" s="454"/>
    </row>
    <row r="370" spans="1:6" ht="12">
      <c r="A370" s="222"/>
      <c r="B370" s="222" t="s">
        <v>726</v>
      </c>
      <c r="C370" s="233" t="s">
        <v>143</v>
      </c>
      <c r="D370" s="531">
        <v>10.4</v>
      </c>
      <c r="E370" s="532"/>
      <c r="F370" s="454">
        <f>E370*D370</f>
        <v>0</v>
      </c>
    </row>
    <row r="371" spans="1:6" ht="12">
      <c r="A371" s="233"/>
      <c r="C371" s="231"/>
      <c r="D371" s="231"/>
      <c r="E371" s="445"/>
      <c r="F371" s="454"/>
    </row>
    <row r="372" spans="1:6" ht="12">
      <c r="A372" s="233">
        <v>11</v>
      </c>
      <c r="B372" s="222" t="s">
        <v>727</v>
      </c>
      <c r="C372" s="531"/>
      <c r="D372" s="233"/>
      <c r="E372" s="532"/>
      <c r="F372" s="454"/>
    </row>
    <row r="373" spans="1:6" ht="12">
      <c r="A373" s="233"/>
      <c r="B373" s="222" t="s">
        <v>728</v>
      </c>
      <c r="C373" s="531"/>
      <c r="D373" s="233"/>
      <c r="E373" s="532"/>
      <c r="F373" s="454"/>
    </row>
    <row r="374" spans="1:6" ht="12">
      <c r="A374" s="233"/>
      <c r="B374" s="222" t="s">
        <v>729</v>
      </c>
      <c r="C374" s="531"/>
      <c r="D374" s="233"/>
      <c r="E374" s="532"/>
      <c r="F374" s="454"/>
    </row>
    <row r="375" spans="1:6" ht="12">
      <c r="A375" s="233"/>
      <c r="B375" s="222" t="s">
        <v>730</v>
      </c>
      <c r="C375" s="233" t="s">
        <v>143</v>
      </c>
      <c r="D375" s="531">
        <v>26.8</v>
      </c>
      <c r="E375" s="532"/>
      <c r="F375" s="454">
        <f>E375*D375</f>
        <v>0</v>
      </c>
    </row>
    <row r="376" spans="1:6" ht="12">
      <c r="A376" s="233"/>
      <c r="C376" s="231"/>
      <c r="D376" s="231"/>
      <c r="E376" s="445"/>
      <c r="F376" s="454"/>
    </row>
    <row r="377" spans="1:6" ht="12">
      <c r="A377" s="233" t="s">
        <v>529</v>
      </c>
      <c r="B377" s="222" t="s">
        <v>727</v>
      </c>
      <c r="C377" s="531"/>
      <c r="D377" s="233"/>
      <c r="E377" s="532"/>
      <c r="F377" s="454"/>
    </row>
    <row r="378" spans="1:6" ht="12">
      <c r="A378" s="233"/>
      <c r="B378" s="222" t="s">
        <v>731</v>
      </c>
      <c r="C378" s="531"/>
      <c r="D378" s="233"/>
      <c r="E378" s="532"/>
      <c r="F378" s="454"/>
    </row>
    <row r="379" spans="1:6" ht="12">
      <c r="A379" s="233"/>
      <c r="B379" s="222" t="s">
        <v>728</v>
      </c>
      <c r="C379" s="531"/>
      <c r="D379" s="233"/>
      <c r="E379" s="532"/>
      <c r="F379" s="454"/>
    </row>
    <row r="380" spans="1:6" ht="12">
      <c r="A380" s="233"/>
      <c r="B380" s="222" t="s">
        <v>732</v>
      </c>
      <c r="C380" s="531"/>
      <c r="D380" s="233"/>
      <c r="E380" s="532"/>
      <c r="F380" s="454"/>
    </row>
    <row r="381" spans="1:6" ht="12">
      <c r="A381" s="233"/>
      <c r="B381" s="222" t="s">
        <v>733</v>
      </c>
      <c r="C381" s="531"/>
      <c r="D381" s="233"/>
      <c r="E381" s="532"/>
      <c r="F381" s="454"/>
    </row>
    <row r="382" spans="1:6" ht="12">
      <c r="A382" s="233"/>
      <c r="B382" s="222" t="s">
        <v>730</v>
      </c>
      <c r="C382" s="233" t="s">
        <v>143</v>
      </c>
      <c r="D382" s="531">
        <v>13.2</v>
      </c>
      <c r="E382" s="532"/>
      <c r="F382" s="454">
        <f>E382*D382</f>
        <v>0</v>
      </c>
    </row>
    <row r="383" spans="1:6" ht="12">
      <c r="A383" s="233"/>
      <c r="C383" s="231"/>
      <c r="D383" s="231"/>
      <c r="E383" s="445"/>
      <c r="F383" s="454"/>
    </row>
    <row r="384" spans="1:6" ht="12">
      <c r="A384" s="233" t="s">
        <v>531</v>
      </c>
      <c r="B384" s="222" t="s">
        <v>734</v>
      </c>
      <c r="C384" s="531"/>
      <c r="D384" s="233"/>
      <c r="E384" s="532"/>
      <c r="F384" s="454"/>
    </row>
    <row r="385" spans="1:6" ht="12">
      <c r="A385" s="233"/>
      <c r="B385" s="222" t="s">
        <v>735</v>
      </c>
      <c r="C385" s="531"/>
      <c r="D385" s="233"/>
      <c r="E385" s="532"/>
      <c r="F385" s="454"/>
    </row>
    <row r="386" spans="1:6" ht="12">
      <c r="A386" s="222"/>
      <c r="B386" s="526" t="s">
        <v>736</v>
      </c>
      <c r="C386" s="531"/>
      <c r="D386" s="528"/>
      <c r="E386" s="563"/>
      <c r="F386" s="454"/>
    </row>
    <row r="387" spans="1:6" ht="12">
      <c r="A387" s="222"/>
      <c r="B387" s="526" t="s">
        <v>737</v>
      </c>
      <c r="C387" s="531"/>
      <c r="D387" s="528"/>
      <c r="E387" s="563"/>
      <c r="F387" s="454"/>
    </row>
    <row r="388" spans="1:6" ht="12">
      <c r="A388" s="222"/>
      <c r="B388" s="526" t="s">
        <v>738</v>
      </c>
      <c r="C388" s="233" t="s">
        <v>143</v>
      </c>
      <c r="D388" s="531">
        <v>9.6</v>
      </c>
      <c r="E388" s="532"/>
      <c r="F388" s="454">
        <f>E388*D388</f>
        <v>0</v>
      </c>
    </row>
    <row r="389" spans="1:6" ht="12">
      <c r="A389" s="233"/>
      <c r="C389" s="231"/>
      <c r="D389" s="231"/>
      <c r="E389" s="445"/>
      <c r="F389" s="454"/>
    </row>
    <row r="390" spans="1:6" ht="12">
      <c r="A390" s="233" t="s">
        <v>533</v>
      </c>
      <c r="B390" s="526" t="s">
        <v>739</v>
      </c>
      <c r="C390" s="531"/>
      <c r="D390" s="528"/>
      <c r="E390" s="564"/>
      <c r="F390" s="454"/>
    </row>
    <row r="391" spans="1:6" ht="12">
      <c r="A391" s="222"/>
      <c r="B391" s="526" t="s">
        <v>740</v>
      </c>
      <c r="C391" s="531"/>
      <c r="D391" s="528"/>
      <c r="E391" s="563"/>
      <c r="F391" s="454"/>
    </row>
    <row r="392" spans="1:6" ht="12">
      <c r="A392" s="222"/>
      <c r="B392" s="526" t="s">
        <v>741</v>
      </c>
      <c r="C392" s="531"/>
      <c r="D392" s="528"/>
      <c r="E392" s="563"/>
      <c r="F392" s="454"/>
    </row>
    <row r="393" spans="1:6" ht="12">
      <c r="A393" s="222"/>
      <c r="B393" s="526" t="s">
        <v>742</v>
      </c>
      <c r="C393" s="531"/>
      <c r="D393" s="528"/>
      <c r="E393" s="563"/>
      <c r="F393" s="454"/>
    </row>
    <row r="394" spans="1:6" ht="12">
      <c r="A394" s="222"/>
      <c r="B394" s="526" t="s">
        <v>737</v>
      </c>
      <c r="C394" s="531"/>
      <c r="D394" s="528"/>
      <c r="E394" s="563"/>
      <c r="F394" s="454"/>
    </row>
    <row r="395" spans="1:6" ht="12">
      <c r="A395" s="222"/>
      <c r="B395" s="526" t="s">
        <v>738</v>
      </c>
      <c r="C395" s="233" t="s">
        <v>143</v>
      </c>
      <c r="D395" s="531">
        <v>13</v>
      </c>
      <c r="E395" s="532"/>
      <c r="F395" s="454">
        <f>E395*D395</f>
        <v>0</v>
      </c>
    </row>
    <row r="396" spans="1:6" ht="12">
      <c r="A396" s="233"/>
      <c r="C396" s="231"/>
      <c r="D396" s="231"/>
      <c r="E396" s="445"/>
      <c r="F396" s="454"/>
    </row>
    <row r="397" spans="1:6" ht="12">
      <c r="A397" s="233" t="s">
        <v>535</v>
      </c>
      <c r="B397" s="526" t="s">
        <v>743</v>
      </c>
      <c r="C397" s="531"/>
      <c r="D397" s="528"/>
      <c r="E397" s="564"/>
      <c r="F397" s="454"/>
    </row>
    <row r="398" spans="1:6" ht="12">
      <c r="A398" s="222"/>
      <c r="B398" s="526" t="s">
        <v>744</v>
      </c>
      <c r="C398" s="531"/>
      <c r="D398" s="528"/>
      <c r="E398" s="563"/>
      <c r="F398" s="454"/>
    </row>
    <row r="399" spans="1:6" ht="12">
      <c r="A399" s="222"/>
      <c r="B399" s="526" t="s">
        <v>742</v>
      </c>
      <c r="C399" s="531"/>
      <c r="D399" s="528"/>
      <c r="E399" s="563"/>
      <c r="F399" s="454"/>
    </row>
    <row r="400" spans="1:6" ht="12">
      <c r="A400" s="222"/>
      <c r="B400" s="526" t="s">
        <v>737</v>
      </c>
      <c r="C400" s="531"/>
      <c r="D400" s="528"/>
      <c r="E400" s="563"/>
      <c r="F400" s="454"/>
    </row>
    <row r="401" spans="1:6" ht="12">
      <c r="A401" s="222"/>
      <c r="B401" s="526" t="s">
        <v>738</v>
      </c>
      <c r="C401" s="233" t="s">
        <v>143</v>
      </c>
      <c r="D401" s="531">
        <v>38.9</v>
      </c>
      <c r="E401" s="532"/>
      <c r="F401" s="454">
        <f>E401*D401</f>
        <v>0</v>
      </c>
    </row>
    <row r="402" spans="1:6" ht="12">
      <c r="A402" s="233"/>
      <c r="E402" s="445"/>
      <c r="F402" s="454"/>
    </row>
    <row r="403" spans="1:6" ht="12.75">
      <c r="A403" s="243" t="s">
        <v>696</v>
      </c>
      <c r="B403" s="244" t="s">
        <v>745</v>
      </c>
      <c r="C403" s="245"/>
      <c r="D403" s="244"/>
      <c r="E403" s="448"/>
      <c r="F403" s="455">
        <f>SUM(F322:F401)</f>
        <v>0</v>
      </c>
    </row>
    <row r="404" spans="1:6" ht="12">
      <c r="A404" s="254"/>
      <c r="B404" s="255"/>
      <c r="C404" s="256"/>
      <c r="D404" s="255"/>
      <c r="E404" s="450"/>
      <c r="F404" s="265"/>
    </row>
    <row r="405" spans="1:6" ht="12">
      <c r="A405" s="227"/>
      <c r="B405" s="234"/>
      <c r="C405" s="242"/>
      <c r="D405" s="234"/>
      <c r="E405" s="446"/>
      <c r="F405" s="230"/>
    </row>
    <row r="406" spans="1:6" s="247" customFormat="1" ht="12.75">
      <c r="A406" s="243" t="s">
        <v>746</v>
      </c>
      <c r="B406" s="244" t="s">
        <v>747</v>
      </c>
      <c r="C406" s="245"/>
      <c r="D406" s="244"/>
      <c r="E406" s="448"/>
      <c r="F406" s="241"/>
    </row>
    <row r="407" spans="1:6" s="263" customFormat="1" ht="12.75">
      <c r="A407" s="257"/>
      <c r="B407" s="258"/>
      <c r="C407" s="259"/>
      <c r="D407" s="258"/>
      <c r="E407" s="449"/>
      <c r="F407" s="261"/>
    </row>
    <row r="408" spans="1:6" ht="14.25" customHeight="1">
      <c r="A408" s="153" t="s">
        <v>337</v>
      </c>
      <c r="B408" s="148" t="s">
        <v>338</v>
      </c>
      <c r="C408" s="82" t="s">
        <v>339</v>
      </c>
      <c r="D408" s="81" t="s">
        <v>340</v>
      </c>
      <c r="E408" s="83" t="s">
        <v>341</v>
      </c>
      <c r="F408" s="84" t="s">
        <v>342</v>
      </c>
    </row>
    <row r="409" spans="1:6" ht="12.75">
      <c r="A409" s="154"/>
      <c r="B409" s="149"/>
      <c r="C409" s="89"/>
      <c r="D409" s="90"/>
      <c r="E409" s="391"/>
      <c r="F409" s="454"/>
    </row>
    <row r="410" spans="1:6" ht="12">
      <c r="A410" s="548" t="s">
        <v>489</v>
      </c>
      <c r="B410" s="549" t="s">
        <v>748</v>
      </c>
      <c r="C410" s="545"/>
      <c r="D410" s="222"/>
      <c r="E410" s="540"/>
      <c r="F410" s="454"/>
    </row>
    <row r="411" spans="1:6" ht="12">
      <c r="A411" s="548"/>
      <c r="B411" s="549" t="s">
        <v>749</v>
      </c>
      <c r="C411" s="537"/>
      <c r="D411" s="233"/>
      <c r="E411" s="540"/>
      <c r="F411" s="454"/>
    </row>
    <row r="412" spans="1:6" ht="12">
      <c r="A412" s="233"/>
      <c r="B412" s="222" t="s">
        <v>542</v>
      </c>
      <c r="C412" s="233" t="s">
        <v>143</v>
      </c>
      <c r="D412" s="537">
        <v>80</v>
      </c>
      <c r="E412" s="540"/>
      <c r="F412" s="454">
        <f>E412*D412</f>
        <v>0</v>
      </c>
    </row>
    <row r="413" spans="1:6" ht="12">
      <c r="A413" s="548"/>
      <c r="B413" s="549"/>
      <c r="C413" s="537"/>
      <c r="D413" s="233"/>
      <c r="E413" s="540"/>
      <c r="F413" s="454"/>
    </row>
    <row r="414" spans="1:6" ht="12">
      <c r="A414" s="539" t="s">
        <v>497</v>
      </c>
      <c r="B414" s="549" t="s">
        <v>750</v>
      </c>
      <c r="C414" s="531"/>
      <c r="D414" s="550"/>
      <c r="E414" s="540"/>
      <c r="F414" s="454"/>
    </row>
    <row r="415" spans="1:6" ht="12">
      <c r="A415" s="548"/>
      <c r="B415" s="549" t="s">
        <v>751</v>
      </c>
      <c r="C415" s="531"/>
      <c r="D415" s="550"/>
      <c r="E415" s="540"/>
      <c r="F415" s="454"/>
    </row>
    <row r="416" spans="1:6" ht="12">
      <c r="A416" s="548"/>
      <c r="B416" s="549" t="s">
        <v>752</v>
      </c>
      <c r="C416" s="531"/>
      <c r="D416" s="550"/>
      <c r="E416" s="540"/>
      <c r="F416" s="454"/>
    </row>
    <row r="417" spans="1:6" ht="12">
      <c r="A417" s="548"/>
      <c r="B417" s="222" t="s">
        <v>753</v>
      </c>
      <c r="C417" s="531"/>
      <c r="D417" s="550"/>
      <c r="E417" s="540"/>
      <c r="F417" s="454"/>
    </row>
    <row r="418" spans="1:6" ht="12">
      <c r="A418" s="233"/>
      <c r="B418" s="222" t="s">
        <v>754</v>
      </c>
      <c r="C418" s="233" t="s">
        <v>508</v>
      </c>
      <c r="D418" s="537">
        <v>31.9</v>
      </c>
      <c r="E418" s="540"/>
      <c r="F418" s="454">
        <f>E418*D418</f>
        <v>0</v>
      </c>
    </row>
    <row r="419" spans="1:6" ht="12">
      <c r="A419" s="233"/>
      <c r="B419" s="222"/>
      <c r="C419" s="537"/>
      <c r="D419" s="233"/>
      <c r="E419" s="540"/>
      <c r="F419" s="454"/>
    </row>
    <row r="420" spans="1:6" ht="12">
      <c r="A420" s="539" t="s">
        <v>501</v>
      </c>
      <c r="B420" s="549" t="s">
        <v>755</v>
      </c>
      <c r="C420" s="537"/>
      <c r="D420" s="233"/>
      <c r="E420" s="540"/>
      <c r="F420" s="454"/>
    </row>
    <row r="421" spans="1:6" ht="12">
      <c r="A421" s="539"/>
      <c r="B421" s="549" t="s">
        <v>756</v>
      </c>
      <c r="C421" s="537"/>
      <c r="D421" s="233"/>
      <c r="E421" s="540"/>
      <c r="F421" s="454"/>
    </row>
    <row r="422" spans="1:6" ht="12">
      <c r="A422" s="538"/>
      <c r="B422" s="222" t="s">
        <v>754</v>
      </c>
      <c r="C422" s="233" t="s">
        <v>508</v>
      </c>
      <c r="D422" s="537">
        <v>16</v>
      </c>
      <c r="E422" s="540"/>
      <c r="F422" s="454">
        <f>E422*D422</f>
        <v>0</v>
      </c>
    </row>
    <row r="423" spans="1:6" ht="12">
      <c r="A423" s="539"/>
      <c r="B423" s="549"/>
      <c r="C423" s="537"/>
      <c r="D423" s="233"/>
      <c r="E423" s="540"/>
      <c r="F423" s="454"/>
    </row>
    <row r="424" spans="1:6" ht="12">
      <c r="A424" s="539" t="s">
        <v>505</v>
      </c>
      <c r="B424" s="549" t="s">
        <v>757</v>
      </c>
      <c r="C424" s="537"/>
      <c r="D424" s="233"/>
      <c r="E424" s="540"/>
      <c r="F424" s="454"/>
    </row>
    <row r="425" spans="1:6" ht="12">
      <c r="A425" s="548"/>
      <c r="B425" s="549" t="s">
        <v>758</v>
      </c>
      <c r="C425" s="537"/>
      <c r="D425" s="233"/>
      <c r="E425" s="540"/>
      <c r="F425" s="454"/>
    </row>
    <row r="426" spans="1:6" ht="12">
      <c r="A426" s="222"/>
      <c r="B426" s="222" t="s">
        <v>754</v>
      </c>
      <c r="C426" s="233" t="s">
        <v>508</v>
      </c>
      <c r="D426" s="537">
        <v>16</v>
      </c>
      <c r="E426" s="540"/>
      <c r="F426" s="454">
        <f>E426*D426</f>
        <v>0</v>
      </c>
    </row>
    <row r="427" spans="1:6" ht="12">
      <c r="A427" s="233"/>
      <c r="B427" s="222"/>
      <c r="C427" s="537"/>
      <c r="D427" s="233"/>
      <c r="E427" s="540"/>
      <c r="F427" s="454"/>
    </row>
    <row r="428" spans="1:6" ht="12">
      <c r="A428" s="548" t="s">
        <v>509</v>
      </c>
      <c r="B428" s="549" t="s">
        <v>759</v>
      </c>
      <c r="C428" s="531"/>
      <c r="D428" s="550"/>
      <c r="E428" s="540"/>
      <c r="F428" s="454"/>
    </row>
    <row r="429" spans="1:6" ht="12">
      <c r="A429" s="548"/>
      <c r="B429" s="549" t="s">
        <v>760</v>
      </c>
      <c r="C429" s="531"/>
      <c r="D429" s="550"/>
      <c r="E429" s="540"/>
      <c r="F429" s="454"/>
    </row>
    <row r="430" spans="1:6" ht="12">
      <c r="A430" s="548"/>
      <c r="B430" s="549" t="s">
        <v>751</v>
      </c>
      <c r="C430" s="531"/>
      <c r="D430" s="550"/>
      <c r="E430" s="540"/>
      <c r="F430" s="454"/>
    </row>
    <row r="431" spans="1:6" ht="12">
      <c r="A431" s="548"/>
      <c r="B431" s="549" t="s">
        <v>761</v>
      </c>
      <c r="C431" s="233" t="s">
        <v>508</v>
      </c>
      <c r="D431" s="537">
        <v>56</v>
      </c>
      <c r="E431" s="540"/>
      <c r="F431" s="454">
        <f>E431*D431</f>
        <v>0</v>
      </c>
    </row>
    <row r="432" spans="1:6" ht="12">
      <c r="A432" s="233"/>
      <c r="C432" s="231"/>
      <c r="D432" s="231"/>
      <c r="E432" s="445"/>
      <c r="F432" s="454"/>
    </row>
    <row r="433" spans="1:6" ht="12">
      <c r="A433" s="548" t="s">
        <v>511</v>
      </c>
      <c r="B433" s="549" t="s">
        <v>757</v>
      </c>
      <c r="C433" s="537"/>
      <c r="D433" s="233"/>
      <c r="E433" s="540"/>
      <c r="F433" s="454"/>
    </row>
    <row r="434" spans="1:6" ht="12">
      <c r="A434" s="548"/>
      <c r="B434" s="549" t="s">
        <v>758</v>
      </c>
      <c r="C434" s="233" t="s">
        <v>508</v>
      </c>
      <c r="D434" s="537">
        <v>44.8</v>
      </c>
      <c r="E434" s="540"/>
      <c r="F434" s="454">
        <f>E434*D434</f>
        <v>0</v>
      </c>
    </row>
    <row r="435" spans="1:6" ht="12">
      <c r="A435" s="222"/>
      <c r="C435" s="231"/>
      <c r="D435" s="231"/>
      <c r="E435" s="445"/>
      <c r="F435" s="454"/>
    </row>
    <row r="436" spans="1:6" ht="12">
      <c r="A436" s="538" t="s">
        <v>513</v>
      </c>
      <c r="B436" s="529" t="s">
        <v>762</v>
      </c>
      <c r="C436" s="537"/>
      <c r="D436" s="538"/>
      <c r="E436" s="540"/>
      <c r="F436" s="454"/>
    </row>
    <row r="437" spans="1:6" ht="12">
      <c r="A437" s="233"/>
      <c r="B437" s="222" t="s">
        <v>763</v>
      </c>
      <c r="C437" s="531"/>
      <c r="D437" s="233"/>
      <c r="E437" s="540"/>
      <c r="F437" s="454"/>
    </row>
    <row r="438" spans="1:6" ht="12">
      <c r="A438" s="233"/>
      <c r="B438" s="222" t="s">
        <v>990</v>
      </c>
      <c r="C438" s="231" t="s">
        <v>538</v>
      </c>
      <c r="D438" s="531">
        <v>27.5</v>
      </c>
      <c r="E438" s="540"/>
      <c r="F438" s="454">
        <f>E438*D438</f>
        <v>0</v>
      </c>
    </row>
    <row r="439" spans="1:6" ht="12">
      <c r="A439" s="233"/>
      <c r="B439" s="222" t="s">
        <v>989</v>
      </c>
      <c r="C439" s="231" t="s">
        <v>538</v>
      </c>
      <c r="D439" s="531">
        <v>22.5</v>
      </c>
      <c r="E439" s="540"/>
      <c r="F439" s="454">
        <f>E439*D439</f>
        <v>0</v>
      </c>
    </row>
    <row r="440" spans="1:6" ht="12">
      <c r="A440" s="233"/>
      <c r="B440" s="222" t="s">
        <v>988</v>
      </c>
      <c r="C440" s="231" t="s">
        <v>538</v>
      </c>
      <c r="D440" s="531">
        <v>20</v>
      </c>
      <c r="E440" s="540"/>
      <c r="F440" s="454">
        <f>E440*D440</f>
        <v>0</v>
      </c>
    </row>
    <row r="441" spans="1:6" ht="12">
      <c r="A441" s="233"/>
      <c r="B441" s="222"/>
      <c r="C441" s="531"/>
      <c r="D441" s="233"/>
      <c r="E441" s="540"/>
      <c r="F441" s="454"/>
    </row>
    <row r="442" spans="1:6" ht="12">
      <c r="A442" s="233" t="s">
        <v>516</v>
      </c>
      <c r="B442" s="222" t="s">
        <v>764</v>
      </c>
      <c r="C442" s="531"/>
      <c r="D442" s="233"/>
      <c r="E442" s="540"/>
      <c r="F442" s="454"/>
    </row>
    <row r="443" spans="1:6" ht="12">
      <c r="A443" s="233"/>
      <c r="B443" s="222" t="s">
        <v>765</v>
      </c>
      <c r="E443" s="445"/>
      <c r="F443" s="454"/>
    </row>
    <row r="444" spans="1:6" ht="12">
      <c r="A444" s="233"/>
      <c r="B444" s="222" t="s">
        <v>991</v>
      </c>
      <c r="C444" s="231" t="s">
        <v>538</v>
      </c>
      <c r="D444" s="531">
        <v>44.5</v>
      </c>
      <c r="E444" s="540"/>
      <c r="F444" s="454">
        <f>E444*D444</f>
        <v>0</v>
      </c>
    </row>
    <row r="445" spans="1:6" ht="12">
      <c r="A445" s="233"/>
      <c r="B445" s="222"/>
      <c r="C445" s="531"/>
      <c r="D445" s="233"/>
      <c r="E445" s="540"/>
      <c r="F445" s="454"/>
    </row>
    <row r="446" spans="1:6" ht="12">
      <c r="A446" s="233" t="s">
        <v>519</v>
      </c>
      <c r="B446" s="222" t="s">
        <v>766</v>
      </c>
      <c r="C446" s="531"/>
      <c r="D446" s="233"/>
      <c r="E446" s="540"/>
      <c r="F446" s="454"/>
    </row>
    <row r="447" spans="1:6" ht="12">
      <c r="A447" s="233"/>
      <c r="B447" s="222" t="s">
        <v>767</v>
      </c>
      <c r="C447" s="531"/>
      <c r="D447" s="233"/>
      <c r="E447" s="540"/>
      <c r="F447" s="454"/>
    </row>
    <row r="448" spans="1:6" ht="12">
      <c r="A448" s="233"/>
      <c r="B448" s="222" t="s">
        <v>768</v>
      </c>
      <c r="C448" s="531"/>
      <c r="D448" s="233"/>
      <c r="E448" s="540"/>
      <c r="F448" s="454"/>
    </row>
    <row r="449" spans="1:6" ht="12">
      <c r="A449" s="233"/>
      <c r="B449" s="222" t="s">
        <v>769</v>
      </c>
      <c r="C449" s="233" t="s">
        <v>492</v>
      </c>
      <c r="D449" s="531">
        <v>1</v>
      </c>
      <c r="E449" s="540"/>
      <c r="F449" s="454">
        <f>E449*D449</f>
        <v>0</v>
      </c>
    </row>
    <row r="450" spans="1:6" ht="12">
      <c r="A450" s="233"/>
      <c r="C450" s="231"/>
      <c r="D450" s="231"/>
      <c r="E450" s="445"/>
      <c r="F450" s="454"/>
    </row>
    <row r="451" spans="1:6" ht="12">
      <c r="A451" s="233" t="s">
        <v>522</v>
      </c>
      <c r="B451" s="222" t="s">
        <v>770</v>
      </c>
      <c r="C451" s="531"/>
      <c r="D451" s="233"/>
      <c r="E451" s="540"/>
      <c r="F451" s="454" t="s">
        <v>563</v>
      </c>
    </row>
    <row r="452" spans="1:6" ht="12">
      <c r="A452" s="233"/>
      <c r="B452" s="222" t="s">
        <v>771</v>
      </c>
      <c r="C452" s="531"/>
      <c r="D452" s="233"/>
      <c r="E452" s="540"/>
      <c r="F452" s="454" t="s">
        <v>563</v>
      </c>
    </row>
    <row r="453" spans="1:6" ht="12">
      <c r="A453" s="233"/>
      <c r="B453" s="222" t="s">
        <v>772</v>
      </c>
      <c r="C453" s="531"/>
      <c r="D453" s="233"/>
      <c r="E453" s="540"/>
      <c r="F453" s="454"/>
    </row>
    <row r="454" spans="1:6" ht="12">
      <c r="A454" s="233"/>
      <c r="B454" s="222" t="s">
        <v>773</v>
      </c>
      <c r="C454" s="233" t="s">
        <v>492</v>
      </c>
      <c r="D454" s="531">
        <v>4</v>
      </c>
      <c r="E454" s="540"/>
      <c r="F454" s="454">
        <f>E454*D454</f>
        <v>0</v>
      </c>
    </row>
    <row r="455" spans="1:6" ht="12">
      <c r="A455" s="233"/>
      <c r="C455" s="231"/>
      <c r="D455" s="231"/>
      <c r="E455" s="445"/>
      <c r="F455" s="454"/>
    </row>
    <row r="456" spans="1:6" ht="12">
      <c r="A456" s="233" t="s">
        <v>527</v>
      </c>
      <c r="B456" s="222" t="s">
        <v>774</v>
      </c>
      <c r="C456" s="531"/>
      <c r="D456" s="233"/>
      <c r="E456" s="540"/>
      <c r="F456" s="454" t="s">
        <v>563</v>
      </c>
    </row>
    <row r="457" spans="1:6" ht="12">
      <c r="A457" s="233"/>
      <c r="B457" s="222" t="s">
        <v>775</v>
      </c>
      <c r="C457" s="233" t="s">
        <v>492</v>
      </c>
      <c r="D457" s="531">
        <v>1</v>
      </c>
      <c r="E457" s="540"/>
      <c r="F457" s="454">
        <f>E457*D457</f>
        <v>0</v>
      </c>
    </row>
    <row r="458" spans="1:6" ht="12">
      <c r="A458" s="233"/>
      <c r="C458" s="231"/>
      <c r="D458" s="231"/>
      <c r="E458" s="445"/>
      <c r="F458" s="454"/>
    </row>
    <row r="459" spans="1:6" ht="12">
      <c r="A459" s="233" t="s">
        <v>529</v>
      </c>
      <c r="B459" s="222" t="s">
        <v>776</v>
      </c>
      <c r="C459" s="233" t="s">
        <v>492</v>
      </c>
      <c r="D459" s="531">
        <v>2</v>
      </c>
      <c r="E459" s="540"/>
      <c r="F459" s="454">
        <f>E459*D459</f>
        <v>0</v>
      </c>
    </row>
    <row r="460" spans="1:6" ht="12">
      <c r="A460" s="233"/>
      <c r="C460" s="231"/>
      <c r="D460" s="231"/>
      <c r="E460" s="445"/>
      <c r="F460" s="454"/>
    </row>
    <row r="461" spans="1:6" ht="12">
      <c r="A461" s="233" t="s">
        <v>531</v>
      </c>
      <c r="B461" s="222" t="s">
        <v>777</v>
      </c>
      <c r="C461" s="233" t="s">
        <v>538</v>
      </c>
      <c r="D461" s="531">
        <v>6.3</v>
      </c>
      <c r="E461" s="540"/>
      <c r="F461" s="454">
        <f>E461*D461</f>
        <v>0</v>
      </c>
    </row>
    <row r="462" spans="1:6" ht="12">
      <c r="A462" s="233"/>
      <c r="C462" s="231"/>
      <c r="D462" s="231"/>
      <c r="E462" s="445"/>
      <c r="F462" s="454"/>
    </row>
    <row r="463" spans="1:6" ht="12">
      <c r="A463" s="233" t="s">
        <v>533</v>
      </c>
      <c r="B463" s="222" t="s">
        <v>778</v>
      </c>
      <c r="C463" s="531"/>
      <c r="D463" s="233"/>
      <c r="E463" s="540"/>
      <c r="F463" s="454"/>
    </row>
    <row r="464" spans="1:6" ht="12">
      <c r="A464" s="233"/>
      <c r="B464" s="222" t="s">
        <v>779</v>
      </c>
      <c r="C464" s="531"/>
      <c r="D464" s="233"/>
      <c r="E464" s="540"/>
      <c r="F464" s="454"/>
    </row>
    <row r="465" spans="1:6" ht="12">
      <c r="A465" s="233"/>
      <c r="B465" s="222" t="s">
        <v>780</v>
      </c>
      <c r="C465" s="233" t="s">
        <v>492</v>
      </c>
      <c r="D465" s="531">
        <v>1</v>
      </c>
      <c r="E465" s="540"/>
      <c r="F465" s="454">
        <f>E465*D465</f>
        <v>0</v>
      </c>
    </row>
    <row r="466" spans="1:6" ht="12">
      <c r="A466" s="233"/>
      <c r="C466" s="231"/>
      <c r="D466" s="231"/>
      <c r="E466" s="445"/>
      <c r="F466" s="454"/>
    </row>
    <row r="467" spans="1:6" ht="12">
      <c r="A467" s="233" t="s">
        <v>535</v>
      </c>
      <c r="B467" s="222" t="s">
        <v>781</v>
      </c>
      <c r="C467" s="531"/>
      <c r="D467" s="233"/>
      <c r="E467" s="540"/>
      <c r="F467" s="454"/>
    </row>
    <row r="468" spans="1:6" ht="12">
      <c r="A468" s="233"/>
      <c r="B468" s="222" t="s">
        <v>782</v>
      </c>
      <c r="C468" s="531"/>
      <c r="D468" s="233"/>
      <c r="E468" s="540"/>
      <c r="F468" s="454"/>
    </row>
    <row r="469" spans="1:6" ht="12">
      <c r="A469" s="233"/>
      <c r="B469" s="222" t="s">
        <v>783</v>
      </c>
      <c r="C469" s="233" t="s">
        <v>492</v>
      </c>
      <c r="D469" s="531">
        <v>1</v>
      </c>
      <c r="E469" s="540"/>
      <c r="F469" s="454">
        <f>E469*D469</f>
        <v>0</v>
      </c>
    </row>
    <row r="470" spans="1:6" ht="12">
      <c r="A470" s="233"/>
      <c r="E470" s="445"/>
      <c r="F470" s="454"/>
    </row>
    <row r="471" spans="1:6" ht="12.75">
      <c r="A471" s="243" t="s">
        <v>746</v>
      </c>
      <c r="B471" s="244" t="s">
        <v>1062</v>
      </c>
      <c r="C471" s="245"/>
      <c r="D471" s="244"/>
      <c r="E471" s="448"/>
      <c r="F471" s="455">
        <f>SUM(F412:F469)</f>
        <v>0</v>
      </c>
    </row>
    <row r="472" spans="1:6" ht="12">
      <c r="A472" s="227"/>
      <c r="B472" s="234"/>
      <c r="C472" s="242"/>
      <c r="D472" s="234"/>
      <c r="E472" s="446"/>
      <c r="F472" s="454"/>
    </row>
    <row r="473" spans="1:6" ht="12">
      <c r="A473" s="227"/>
      <c r="B473" s="234"/>
      <c r="C473" s="242"/>
      <c r="D473" s="234"/>
      <c r="E473" s="446"/>
      <c r="F473" s="454"/>
    </row>
    <row r="474" spans="1:6" ht="12.75">
      <c r="A474" s="243" t="s">
        <v>784</v>
      </c>
      <c r="B474" s="244" t="s">
        <v>785</v>
      </c>
      <c r="C474" s="245"/>
      <c r="D474" s="244"/>
      <c r="E474" s="448"/>
      <c r="F474" s="241"/>
    </row>
    <row r="475" spans="1:6" s="264" customFormat="1" ht="12.75">
      <c r="A475" s="257"/>
      <c r="B475" s="258"/>
      <c r="C475" s="259"/>
      <c r="D475" s="258"/>
      <c r="E475" s="449"/>
      <c r="F475" s="261"/>
    </row>
    <row r="476" spans="1:6" ht="14.25" customHeight="1">
      <c r="A476" s="153" t="s">
        <v>337</v>
      </c>
      <c r="B476" s="148" t="s">
        <v>338</v>
      </c>
      <c r="C476" s="82" t="s">
        <v>339</v>
      </c>
      <c r="D476" s="81" t="s">
        <v>340</v>
      </c>
      <c r="E476" s="83" t="s">
        <v>341</v>
      </c>
      <c r="F476" s="84" t="s">
        <v>342</v>
      </c>
    </row>
    <row r="477" spans="1:6" ht="12.75">
      <c r="A477" s="554"/>
      <c r="B477" s="555"/>
      <c r="C477" s="556"/>
      <c r="D477" s="557"/>
      <c r="E477" s="558"/>
      <c r="F477" s="107"/>
    </row>
    <row r="478" spans="1:6" ht="12">
      <c r="A478" s="548" t="s">
        <v>489</v>
      </c>
      <c r="B478" s="549" t="s">
        <v>786</v>
      </c>
      <c r="C478" s="537"/>
      <c r="D478" s="233"/>
      <c r="E478" s="540"/>
      <c r="F478" s="230"/>
    </row>
    <row r="479" spans="1:6" ht="12">
      <c r="A479" s="548"/>
      <c r="B479" s="549" t="s">
        <v>787</v>
      </c>
      <c r="C479" s="537"/>
      <c r="D479" s="233"/>
      <c r="E479" s="540"/>
      <c r="F479" s="230"/>
    </row>
    <row r="480" spans="1:6" ht="12">
      <c r="A480" s="233"/>
      <c r="B480" s="222" t="s">
        <v>542</v>
      </c>
      <c r="C480" s="233" t="s">
        <v>143</v>
      </c>
      <c r="D480" s="537">
        <v>80</v>
      </c>
      <c r="E480" s="540"/>
      <c r="F480" s="454">
        <f>E480*D480</f>
        <v>0</v>
      </c>
    </row>
    <row r="481" spans="1:8" ht="12">
      <c r="A481" s="222"/>
      <c r="B481" s="222"/>
      <c r="C481" s="537"/>
      <c r="D481" s="231"/>
      <c r="E481" s="540"/>
      <c r="F481" s="454"/>
      <c r="H481" s="234"/>
    </row>
    <row r="482" spans="1:8" ht="12">
      <c r="A482" s="538" t="s">
        <v>497</v>
      </c>
      <c r="B482" s="529" t="s">
        <v>788</v>
      </c>
      <c r="C482" s="537"/>
      <c r="D482" s="231"/>
      <c r="E482" s="540"/>
      <c r="F482" s="454"/>
      <c r="H482" s="228"/>
    </row>
    <row r="483" spans="1:8" ht="12">
      <c r="A483" s="222"/>
      <c r="B483" s="222" t="s">
        <v>789</v>
      </c>
      <c r="C483" s="537"/>
      <c r="D483" s="231"/>
      <c r="E483" s="447"/>
      <c r="F483" s="454"/>
      <c r="H483" s="222"/>
    </row>
    <row r="484" spans="1:8" ht="12">
      <c r="A484" s="222"/>
      <c r="B484" s="222" t="s">
        <v>790</v>
      </c>
      <c r="C484" s="233" t="s">
        <v>492</v>
      </c>
      <c r="D484" s="531">
        <v>21</v>
      </c>
      <c r="E484" s="540"/>
      <c r="F484" s="454">
        <f>E484*D484</f>
        <v>0</v>
      </c>
      <c r="H484" s="222"/>
    </row>
    <row r="485" spans="1:8" ht="12">
      <c r="A485" s="222"/>
      <c r="C485" s="231"/>
      <c r="D485" s="231"/>
      <c r="E485" s="445"/>
      <c r="F485" s="454"/>
      <c r="H485" s="222"/>
    </row>
    <row r="486" spans="1:8" ht="12">
      <c r="A486" s="233" t="s">
        <v>501</v>
      </c>
      <c r="B486" s="222" t="s">
        <v>791</v>
      </c>
      <c r="C486" s="537"/>
      <c r="D486" s="231"/>
      <c r="E486" s="540"/>
      <c r="F486" s="454"/>
      <c r="H486" s="234"/>
    </row>
    <row r="487" spans="1:8" ht="12">
      <c r="A487" s="222"/>
      <c r="B487" s="222" t="s">
        <v>792</v>
      </c>
      <c r="C487" s="537"/>
      <c r="D487" s="231"/>
      <c r="E487" s="540"/>
      <c r="F487" s="454"/>
      <c r="H487" s="234"/>
    </row>
    <row r="488" spans="1:8" ht="12">
      <c r="A488" s="222"/>
      <c r="B488" s="222" t="s">
        <v>793</v>
      </c>
      <c r="C488" s="537"/>
      <c r="D488" s="231"/>
      <c r="E488" s="540"/>
      <c r="F488" s="454"/>
      <c r="H488" s="234"/>
    </row>
    <row r="489" spans="1:8" ht="12">
      <c r="A489" s="222"/>
      <c r="B489" s="222" t="s">
        <v>794</v>
      </c>
      <c r="C489" s="233" t="s">
        <v>143</v>
      </c>
      <c r="D489" s="537">
        <v>58</v>
      </c>
      <c r="E489" s="540"/>
      <c r="F489" s="454">
        <f>E489*D489</f>
        <v>0</v>
      </c>
      <c r="H489" s="234"/>
    </row>
    <row r="490" spans="1:8" ht="12">
      <c r="A490" s="222"/>
      <c r="C490" s="231"/>
      <c r="D490" s="231"/>
      <c r="E490" s="445"/>
      <c r="F490" s="454"/>
      <c r="H490" s="234"/>
    </row>
    <row r="491" spans="1:8" ht="12">
      <c r="A491" s="233" t="s">
        <v>505</v>
      </c>
      <c r="B491" s="222" t="s">
        <v>795</v>
      </c>
      <c r="C491" s="531"/>
      <c r="D491" s="231"/>
      <c r="E491" s="540"/>
      <c r="F491" s="454"/>
      <c r="H491" s="234"/>
    </row>
    <row r="492" spans="1:6" ht="12">
      <c r="A492" s="233"/>
      <c r="B492" s="222" t="s">
        <v>542</v>
      </c>
      <c r="C492" s="233" t="s">
        <v>143</v>
      </c>
      <c r="D492" s="548">
        <v>90</v>
      </c>
      <c r="E492" s="540"/>
      <c r="F492" s="454">
        <f>E492*D492</f>
        <v>0</v>
      </c>
    </row>
    <row r="493" spans="1:6" ht="12">
      <c r="A493" s="551"/>
      <c r="B493" s="552"/>
      <c r="C493" s="542"/>
      <c r="D493" s="551"/>
      <c r="E493" s="540"/>
      <c r="F493" s="454"/>
    </row>
    <row r="494" spans="1:6" ht="12.75">
      <c r="A494" s="243" t="s">
        <v>784</v>
      </c>
      <c r="B494" s="244" t="s">
        <v>796</v>
      </c>
      <c r="C494" s="245"/>
      <c r="D494" s="244"/>
      <c r="E494" s="448"/>
      <c r="F494" s="455">
        <f>SUM(F480:F492)</f>
        <v>0</v>
      </c>
    </row>
    <row r="495" ht="12">
      <c r="E495" s="445"/>
    </row>
    <row r="496" spans="1:6" ht="12.75">
      <c r="A496" s="266" t="s">
        <v>349</v>
      </c>
      <c r="B496" s="266" t="s">
        <v>1001</v>
      </c>
      <c r="C496" s="266"/>
      <c r="D496" s="266"/>
      <c r="E496" s="451"/>
      <c r="F496" s="266"/>
    </row>
    <row r="497" spans="1:6" ht="12.75">
      <c r="A497" s="267"/>
      <c r="B497" s="267"/>
      <c r="C497" s="267"/>
      <c r="D497" s="267"/>
      <c r="E497" s="452"/>
      <c r="F497" s="267"/>
    </row>
    <row r="498" spans="1:6" ht="12.75">
      <c r="A498" s="267" t="s">
        <v>1002</v>
      </c>
      <c r="B498" s="267" t="str">
        <f>B18</f>
        <v>RUŠITVENA DELA</v>
      </c>
      <c r="C498" s="267"/>
      <c r="D498" s="267"/>
      <c r="E498" s="452"/>
      <c r="F498" s="454">
        <f>F85</f>
        <v>0</v>
      </c>
    </row>
    <row r="499" spans="1:6" ht="12.75">
      <c r="A499" s="267" t="s">
        <v>1003</v>
      </c>
      <c r="B499" s="267" t="str">
        <f>B88</f>
        <v>ZEMELJSKA   DELA</v>
      </c>
      <c r="C499" s="267"/>
      <c r="D499" s="267"/>
      <c r="E499" s="452"/>
      <c r="F499" s="454">
        <f>F112</f>
        <v>0</v>
      </c>
    </row>
    <row r="500" spans="1:6" ht="12.75">
      <c r="A500" s="267" t="s">
        <v>1004</v>
      </c>
      <c r="B500" s="267" t="str">
        <f>B115</f>
        <v>BETONSKA DELA</v>
      </c>
      <c r="C500" s="267"/>
      <c r="D500" s="267"/>
      <c r="E500" s="452"/>
      <c r="F500" s="454">
        <f>F162</f>
        <v>0</v>
      </c>
    </row>
    <row r="501" spans="1:6" ht="12.75">
      <c r="A501" s="267" t="s">
        <v>1005</v>
      </c>
      <c r="B501" s="267" t="str">
        <f>B165</f>
        <v>ZIDARSKA DELA</v>
      </c>
      <c r="C501" s="267"/>
      <c r="D501" s="267"/>
      <c r="E501" s="452"/>
      <c r="F501" s="454">
        <f>F238</f>
        <v>0</v>
      </c>
    </row>
    <row r="502" spans="1:6" ht="12.75">
      <c r="A502" s="267" t="s">
        <v>1006</v>
      </c>
      <c r="B502" s="267" t="str">
        <f>B241</f>
        <v>TESARSKA DELA</v>
      </c>
      <c r="C502" s="267"/>
      <c r="D502" s="267"/>
      <c r="E502" s="452"/>
      <c r="F502" s="454">
        <f>F297</f>
        <v>0</v>
      </c>
    </row>
    <row r="503" spans="1:6" ht="12.75">
      <c r="A503" s="267" t="s">
        <v>1007</v>
      </c>
      <c r="B503" s="267" t="str">
        <f>B300</f>
        <v>KROVSKA DELA</v>
      </c>
      <c r="C503" s="267"/>
      <c r="D503" s="267"/>
      <c r="E503" s="452"/>
      <c r="F503" s="454">
        <f>F315</f>
        <v>0</v>
      </c>
    </row>
    <row r="504" spans="1:6" ht="12.75">
      <c r="A504" s="267" t="s">
        <v>1008</v>
      </c>
      <c r="B504" s="267" t="str">
        <f>B318</f>
        <v>FASADERSKA DELA</v>
      </c>
      <c r="C504" s="267"/>
      <c r="D504" s="267"/>
      <c r="E504" s="452"/>
      <c r="F504" s="454">
        <f>F403</f>
        <v>0</v>
      </c>
    </row>
    <row r="505" spans="1:6" ht="12.75">
      <c r="A505" s="267" t="s">
        <v>1009</v>
      </c>
      <c r="B505" s="267" t="str">
        <f>B406</f>
        <v>KANALIZACIJA in PRIKLJUČKI</v>
      </c>
      <c r="C505" s="267"/>
      <c r="D505" s="267"/>
      <c r="E505" s="452"/>
      <c r="F505" s="454">
        <f>F471</f>
        <v>0</v>
      </c>
    </row>
    <row r="506" spans="1:6" ht="12.75">
      <c r="A506" s="267" t="s">
        <v>1010</v>
      </c>
      <c r="B506" s="267" t="str">
        <f>B474</f>
        <v>ZUNANJA UREDITEV</v>
      </c>
      <c r="C506" s="267"/>
      <c r="D506" s="267"/>
      <c r="E506" s="452"/>
      <c r="F506" s="454">
        <f>F494</f>
        <v>0</v>
      </c>
    </row>
    <row r="507" spans="1:6" ht="12.75">
      <c r="A507" s="267"/>
      <c r="B507" s="267"/>
      <c r="C507" s="267"/>
      <c r="D507" s="267"/>
      <c r="E507" s="452"/>
      <c r="F507" s="454"/>
    </row>
    <row r="508" spans="1:6" ht="12.75">
      <c r="A508" s="266" t="s">
        <v>349</v>
      </c>
      <c r="B508" s="266" t="s">
        <v>1011</v>
      </c>
      <c r="C508" s="266"/>
      <c r="D508" s="266"/>
      <c r="E508" s="451"/>
      <c r="F508" s="455">
        <f>SUM(F498:F506)</f>
        <v>0</v>
      </c>
    </row>
    <row r="509" spans="1:6" ht="12.75">
      <c r="A509" s="267"/>
      <c r="B509" s="267"/>
      <c r="C509" s="267"/>
      <c r="D509" s="267"/>
      <c r="E509" s="452"/>
      <c r="F509" s="267"/>
    </row>
    <row r="510" spans="1:6" ht="12">
      <c r="A510" s="227"/>
      <c r="B510" s="234"/>
      <c r="C510" s="242"/>
      <c r="D510" s="234"/>
      <c r="E510" s="446"/>
      <c r="F510" s="230"/>
    </row>
    <row r="511" spans="1:6" ht="16.5">
      <c r="A511" s="268" t="s">
        <v>797</v>
      </c>
      <c r="B511" s="269" t="s">
        <v>798</v>
      </c>
      <c r="C511" s="270"/>
      <c r="D511" s="269"/>
      <c r="E511" s="453"/>
      <c r="F511" s="271"/>
    </row>
    <row r="512" spans="1:6" s="221" customFormat="1" ht="12">
      <c r="A512" s="227"/>
      <c r="B512" s="234"/>
      <c r="C512" s="242"/>
      <c r="D512" s="234"/>
      <c r="E512" s="446"/>
      <c r="F512" s="230"/>
    </row>
    <row r="513" spans="1:6" s="272" customFormat="1" ht="12.75">
      <c r="A513" s="243" t="s">
        <v>487</v>
      </c>
      <c r="B513" s="244" t="s">
        <v>799</v>
      </c>
      <c r="C513" s="245"/>
      <c r="D513" s="244"/>
      <c r="E513" s="448"/>
      <c r="F513" s="241"/>
    </row>
    <row r="514" spans="1:6" ht="12.75">
      <c r="A514" s="257"/>
      <c r="B514" s="258"/>
      <c r="C514" s="259"/>
      <c r="D514" s="258"/>
      <c r="E514" s="449"/>
      <c r="F514" s="261"/>
    </row>
    <row r="515" spans="1:6" ht="14.25" customHeight="1">
      <c r="A515" s="153" t="s">
        <v>337</v>
      </c>
      <c r="B515" s="148" t="s">
        <v>338</v>
      </c>
      <c r="C515" s="82" t="s">
        <v>339</v>
      </c>
      <c r="D515" s="81" t="s">
        <v>340</v>
      </c>
      <c r="E515" s="83" t="s">
        <v>341</v>
      </c>
      <c r="F515" s="84" t="s">
        <v>342</v>
      </c>
    </row>
    <row r="516" spans="1:6" ht="12.75">
      <c r="A516" s="554"/>
      <c r="B516" s="555"/>
      <c r="C516" s="556"/>
      <c r="D516" s="557"/>
      <c r="E516" s="558"/>
      <c r="F516" s="107"/>
    </row>
    <row r="517" spans="1:6" ht="12">
      <c r="A517" s="233" t="s">
        <v>489</v>
      </c>
      <c r="B517" s="222" t="s">
        <v>800</v>
      </c>
      <c r="C517" s="531"/>
      <c r="D517" s="233"/>
      <c r="E517" s="540"/>
      <c r="F517" s="230"/>
    </row>
    <row r="518" spans="1:6" ht="12">
      <c r="A518" s="233"/>
      <c r="B518" s="222" t="s">
        <v>801</v>
      </c>
      <c r="C518" s="233" t="s">
        <v>538</v>
      </c>
      <c r="D518" s="531">
        <v>52.6</v>
      </c>
      <c r="E518" s="540"/>
      <c r="F518" s="454">
        <f>E518*D518</f>
        <v>0</v>
      </c>
    </row>
    <row r="519" spans="1:6" ht="12">
      <c r="A519" s="233"/>
      <c r="C519" s="231"/>
      <c r="D519" s="231"/>
      <c r="E519" s="445"/>
      <c r="F519" s="454"/>
    </row>
    <row r="520" spans="1:6" ht="12">
      <c r="A520" s="233" t="s">
        <v>497</v>
      </c>
      <c r="B520" s="222" t="s">
        <v>802</v>
      </c>
      <c r="C520" s="531"/>
      <c r="D520" s="233"/>
      <c r="E520" s="540"/>
      <c r="F520" s="454"/>
    </row>
    <row r="521" spans="1:6" ht="12">
      <c r="A521" s="233"/>
      <c r="B521" s="222" t="s">
        <v>803</v>
      </c>
      <c r="C521" s="531"/>
      <c r="D521" s="233"/>
      <c r="E521" s="540"/>
      <c r="F521" s="454"/>
    </row>
    <row r="522" spans="1:6" ht="12">
      <c r="A522" s="233"/>
      <c r="B522" s="222" t="s">
        <v>804</v>
      </c>
      <c r="C522" s="531"/>
      <c r="D522" s="233"/>
      <c r="E522" s="540"/>
      <c r="F522" s="454"/>
    </row>
    <row r="523" spans="1:6" ht="12">
      <c r="A523" s="233"/>
      <c r="B523" s="222" t="s">
        <v>805</v>
      </c>
      <c r="C523" s="233" t="s">
        <v>538</v>
      </c>
      <c r="D523" s="531">
        <v>9.4</v>
      </c>
      <c r="E523" s="532"/>
      <c r="F523" s="454">
        <f>E523*D523</f>
        <v>0</v>
      </c>
    </row>
    <row r="524" spans="1:6" ht="12">
      <c r="A524" s="233"/>
      <c r="B524" s="222" t="s">
        <v>806</v>
      </c>
      <c r="C524" s="233" t="s">
        <v>538</v>
      </c>
      <c r="D524" s="531">
        <v>17</v>
      </c>
      <c r="E524" s="532"/>
      <c r="F524" s="454">
        <f>E524*D524</f>
        <v>0</v>
      </c>
    </row>
    <row r="525" spans="1:6" ht="12">
      <c r="A525" s="233"/>
      <c r="B525" s="222" t="s">
        <v>807</v>
      </c>
      <c r="C525" s="233" t="s">
        <v>538</v>
      </c>
      <c r="D525" s="531">
        <v>24.6</v>
      </c>
      <c r="E525" s="532"/>
      <c r="F525" s="454">
        <f>E525*D525</f>
        <v>0</v>
      </c>
    </row>
    <row r="526" spans="1:6" ht="12">
      <c r="A526" s="233"/>
      <c r="B526" s="222" t="s">
        <v>808</v>
      </c>
      <c r="C526" s="233" t="s">
        <v>538</v>
      </c>
      <c r="D526" s="531">
        <v>4.3</v>
      </c>
      <c r="E526" s="532"/>
      <c r="F526" s="454">
        <f>E526*D526</f>
        <v>0</v>
      </c>
    </row>
    <row r="527" spans="1:6" ht="12">
      <c r="A527" s="233"/>
      <c r="C527" s="231"/>
      <c r="D527" s="231"/>
      <c r="E527" s="445"/>
      <c r="F527" s="454"/>
    </row>
    <row r="528" spans="1:6" ht="12">
      <c r="A528" s="233" t="s">
        <v>501</v>
      </c>
      <c r="B528" s="222" t="s">
        <v>809</v>
      </c>
      <c r="C528" s="531"/>
      <c r="D528" s="233"/>
      <c r="E528" s="540"/>
      <c r="F528" s="454"/>
    </row>
    <row r="529" spans="1:6" ht="12">
      <c r="A529" s="233"/>
      <c r="B529" s="222" t="s">
        <v>810</v>
      </c>
      <c r="C529" s="233" t="s">
        <v>538</v>
      </c>
      <c r="D529" s="531">
        <v>3.5</v>
      </c>
      <c r="E529" s="540"/>
      <c r="F529" s="454">
        <f>E529*D529</f>
        <v>0</v>
      </c>
    </row>
    <row r="530" spans="1:6" ht="12">
      <c r="A530" s="233"/>
      <c r="C530" s="231"/>
      <c r="D530" s="231"/>
      <c r="E530" s="445"/>
      <c r="F530" s="454"/>
    </row>
    <row r="531" spans="1:6" ht="12">
      <c r="A531" s="233" t="s">
        <v>505</v>
      </c>
      <c r="B531" s="222" t="s">
        <v>811</v>
      </c>
      <c r="C531" s="531"/>
      <c r="D531" s="233"/>
      <c r="E531" s="540"/>
      <c r="F531" s="454"/>
    </row>
    <row r="532" spans="1:6" ht="12">
      <c r="A532" s="233"/>
      <c r="B532" s="222" t="s">
        <v>812</v>
      </c>
      <c r="C532" s="531"/>
      <c r="D532" s="233"/>
      <c r="E532" s="540"/>
      <c r="F532" s="454"/>
    </row>
    <row r="533" spans="1:6" ht="12">
      <c r="A533" s="233"/>
      <c r="B533" s="222" t="s">
        <v>813</v>
      </c>
      <c r="C533" s="531"/>
      <c r="D533" s="233"/>
      <c r="E533" s="540"/>
      <c r="F533" s="454"/>
    </row>
    <row r="534" spans="1:6" ht="12">
      <c r="A534" s="233"/>
      <c r="B534" s="222" t="s">
        <v>814</v>
      </c>
      <c r="C534" s="233" t="s">
        <v>538</v>
      </c>
      <c r="D534" s="531">
        <v>8.3</v>
      </c>
      <c r="E534" s="532"/>
      <c r="F534" s="454">
        <f>E534*D534</f>
        <v>0</v>
      </c>
    </row>
    <row r="535" spans="1:6" ht="12">
      <c r="A535" s="233"/>
      <c r="E535" s="445"/>
      <c r="F535" s="454"/>
    </row>
    <row r="536" spans="1:6" ht="12.75">
      <c r="A536" s="243" t="s">
        <v>487</v>
      </c>
      <c r="B536" s="244" t="s">
        <v>815</v>
      </c>
      <c r="C536" s="245"/>
      <c r="D536" s="244"/>
      <c r="E536" s="448"/>
      <c r="F536" s="455">
        <f>SUM(F518:F534)</f>
        <v>0</v>
      </c>
    </row>
    <row r="537" spans="1:6" ht="12">
      <c r="A537" s="227"/>
      <c r="B537" s="234"/>
      <c r="C537" s="242"/>
      <c r="D537" s="234"/>
      <c r="E537" s="446"/>
      <c r="F537" s="454"/>
    </row>
    <row r="538" spans="1:6" ht="12">
      <c r="A538" s="227"/>
      <c r="B538" s="234"/>
      <c r="C538" s="242"/>
      <c r="D538" s="234"/>
      <c r="E538" s="446"/>
      <c r="F538" s="454"/>
    </row>
    <row r="539" spans="1:6" s="264" customFormat="1" ht="12.75">
      <c r="A539" s="243" t="s">
        <v>547</v>
      </c>
      <c r="B539" s="244" t="s">
        <v>816</v>
      </c>
      <c r="C539" s="245"/>
      <c r="D539" s="244"/>
      <c r="E539" s="448"/>
      <c r="F539" s="455" t="s">
        <v>563</v>
      </c>
    </row>
    <row r="540" spans="1:6" ht="12.75">
      <c r="A540" s="257"/>
      <c r="B540" s="258"/>
      <c r="C540" s="259"/>
      <c r="D540" s="258"/>
      <c r="E540" s="449"/>
      <c r="F540" s="454"/>
    </row>
    <row r="541" spans="1:6" ht="14.25" customHeight="1">
      <c r="A541" s="153" t="s">
        <v>337</v>
      </c>
      <c r="B541" s="148" t="s">
        <v>338</v>
      </c>
      <c r="C541" s="82" t="s">
        <v>339</v>
      </c>
      <c r="D541" s="81" t="s">
        <v>340</v>
      </c>
      <c r="E541" s="83" t="s">
        <v>341</v>
      </c>
      <c r="F541" s="454" t="s">
        <v>342</v>
      </c>
    </row>
    <row r="542" spans="1:6" ht="12">
      <c r="A542" s="554"/>
      <c r="B542" s="555"/>
      <c r="C542" s="556"/>
      <c r="D542" s="557"/>
      <c r="E542" s="558"/>
      <c r="F542" s="454"/>
    </row>
    <row r="543" spans="1:6" ht="12">
      <c r="A543" s="233" t="s">
        <v>489</v>
      </c>
      <c r="B543" s="222" t="s">
        <v>818</v>
      </c>
      <c r="C543" s="547"/>
      <c r="D543" s="222"/>
      <c r="E543" s="540"/>
      <c r="F543" s="454"/>
    </row>
    <row r="544" spans="1:6" ht="12">
      <c r="A544" s="233"/>
      <c r="B544" s="222" t="s">
        <v>819</v>
      </c>
      <c r="C544" s="531"/>
      <c r="D544" s="233"/>
      <c r="E544" s="540"/>
      <c r="F544" s="454"/>
    </row>
    <row r="545" spans="1:6" ht="12">
      <c r="A545" s="233"/>
      <c r="B545" s="222" t="s">
        <v>820</v>
      </c>
      <c r="C545" s="531"/>
      <c r="D545" s="233"/>
      <c r="E545" s="540"/>
      <c r="F545" s="454"/>
    </row>
    <row r="546" spans="1:6" ht="12">
      <c r="A546" s="233"/>
      <c r="B546" s="222" t="s">
        <v>821</v>
      </c>
      <c r="C546" s="531"/>
      <c r="D546" s="233"/>
      <c r="E546" s="540"/>
      <c r="F546" s="454"/>
    </row>
    <row r="547" spans="1:6" ht="12">
      <c r="A547" s="233"/>
      <c r="B547" s="222" t="s">
        <v>822</v>
      </c>
      <c r="C547" s="531"/>
      <c r="D547" s="233"/>
      <c r="E547" s="540"/>
      <c r="F547" s="454"/>
    </row>
    <row r="548" spans="1:6" ht="12">
      <c r="A548" s="233"/>
      <c r="B548" s="222" t="s">
        <v>823</v>
      </c>
      <c r="C548" s="233" t="s">
        <v>142</v>
      </c>
      <c r="D548" s="531">
        <v>1793.5</v>
      </c>
      <c r="E548" s="540"/>
      <c r="F548" s="454">
        <f>E548*D548</f>
        <v>0</v>
      </c>
    </row>
    <row r="549" spans="1:6" ht="12">
      <c r="A549" s="233"/>
      <c r="C549" s="231"/>
      <c r="D549" s="231"/>
      <c r="E549" s="445"/>
      <c r="F549" s="454"/>
    </row>
    <row r="550" spans="1:6" ht="12">
      <c r="A550" s="233" t="s">
        <v>497</v>
      </c>
      <c r="B550" s="222" t="s">
        <v>824</v>
      </c>
      <c r="C550" s="531"/>
      <c r="D550" s="233"/>
      <c r="E550" s="540"/>
      <c r="F550" s="454"/>
    </row>
    <row r="551" spans="1:6" ht="12">
      <c r="A551" s="233"/>
      <c r="B551" s="222" t="s">
        <v>825</v>
      </c>
      <c r="C551" s="233" t="s">
        <v>538</v>
      </c>
      <c r="D551" s="531">
        <v>12.5</v>
      </c>
      <c r="E551" s="540"/>
      <c r="F551" s="454">
        <f>E551*D551</f>
        <v>0</v>
      </c>
    </row>
    <row r="552" spans="1:6" ht="12">
      <c r="A552" s="233"/>
      <c r="C552" s="231"/>
      <c r="D552" s="231"/>
      <c r="E552" s="445"/>
      <c r="F552" s="454"/>
    </row>
    <row r="553" spans="1:6" ht="12">
      <c r="A553" s="233" t="s">
        <v>501</v>
      </c>
      <c r="B553" s="222" t="s">
        <v>826</v>
      </c>
      <c r="C553" s="560"/>
      <c r="D553" s="233"/>
      <c r="E553" s="540"/>
      <c r="F553" s="454"/>
    </row>
    <row r="554" spans="1:6" ht="12">
      <c r="A554" s="233"/>
      <c r="B554" s="222" t="s">
        <v>827</v>
      </c>
      <c r="C554" s="560"/>
      <c r="D554" s="233"/>
      <c r="E554" s="540"/>
      <c r="F554" s="454"/>
    </row>
    <row r="555" spans="1:6" ht="12">
      <c r="A555" s="233"/>
      <c r="B555" s="222" t="s">
        <v>828</v>
      </c>
      <c r="C555" s="560"/>
      <c r="D555" s="233"/>
      <c r="E555" s="540"/>
      <c r="F555" s="454"/>
    </row>
    <row r="556" spans="1:6" ht="12">
      <c r="A556" s="233"/>
      <c r="B556" s="222" t="s">
        <v>829</v>
      </c>
      <c r="C556" s="560"/>
      <c r="D556" s="233"/>
      <c r="E556" s="540"/>
      <c r="F556" s="454"/>
    </row>
    <row r="557" spans="1:6" ht="12">
      <c r="A557" s="233"/>
      <c r="B557" s="222" t="s">
        <v>830</v>
      </c>
      <c r="C557" s="560"/>
      <c r="D557" s="233"/>
      <c r="E557" s="540"/>
      <c r="F557" s="454"/>
    </row>
    <row r="558" spans="1:6" ht="12">
      <c r="A558" s="233"/>
      <c r="B558" s="222" t="s">
        <v>831</v>
      </c>
      <c r="C558" s="560"/>
      <c r="D558" s="233"/>
      <c r="E558" s="540"/>
      <c r="F558" s="454"/>
    </row>
    <row r="559" spans="1:6" ht="12">
      <c r="A559" s="233"/>
      <c r="B559" s="222" t="s">
        <v>832</v>
      </c>
      <c r="C559" s="560"/>
      <c r="D559" s="233"/>
      <c r="E559" s="540"/>
      <c r="F559" s="454"/>
    </row>
    <row r="560" spans="1:6" ht="12">
      <c r="A560" s="233"/>
      <c r="B560" s="222" t="s">
        <v>833</v>
      </c>
      <c r="C560" s="560"/>
      <c r="D560" s="233"/>
      <c r="E560" s="540"/>
      <c r="F560" s="454"/>
    </row>
    <row r="561" spans="1:6" ht="12">
      <c r="A561" s="233"/>
      <c r="B561" s="222" t="s">
        <v>1060</v>
      </c>
      <c r="C561" s="560"/>
      <c r="D561" s="233"/>
      <c r="E561" s="540"/>
      <c r="F561" s="454"/>
    </row>
    <row r="562" spans="1:6" ht="12">
      <c r="A562" s="233"/>
      <c r="B562" s="222" t="s">
        <v>834</v>
      </c>
      <c r="C562" s="560"/>
      <c r="D562" s="233"/>
      <c r="E562" s="540"/>
      <c r="F562" s="454"/>
    </row>
    <row r="563" spans="1:6" ht="12">
      <c r="A563" s="233"/>
      <c r="B563" s="222" t="s">
        <v>835</v>
      </c>
      <c r="C563" s="233" t="s">
        <v>538</v>
      </c>
      <c r="D563" s="560">
        <v>6.5</v>
      </c>
      <c r="E563" s="540"/>
      <c r="F563" s="454">
        <f>E563*D563</f>
        <v>0</v>
      </c>
    </row>
    <row r="564" spans="1:6" ht="12">
      <c r="A564" s="233"/>
      <c r="C564" s="231"/>
      <c r="D564" s="231"/>
      <c r="E564" s="445"/>
      <c r="F564" s="454"/>
    </row>
    <row r="565" spans="1:6" ht="12">
      <c r="A565" s="233"/>
      <c r="B565" s="222"/>
      <c r="C565" s="560"/>
      <c r="D565" s="233"/>
      <c r="E565" s="540"/>
      <c r="F565" s="454"/>
    </row>
    <row r="566" spans="1:6" ht="12">
      <c r="A566" s="233" t="s">
        <v>505</v>
      </c>
      <c r="B566" s="222" t="s">
        <v>836</v>
      </c>
      <c r="C566" s="560"/>
      <c r="D566" s="233"/>
      <c r="E566" s="540"/>
      <c r="F566" s="454"/>
    </row>
    <row r="567" spans="1:6" ht="12">
      <c r="A567" s="233"/>
      <c r="B567" s="222" t="s">
        <v>837</v>
      </c>
      <c r="C567" s="560"/>
      <c r="D567" s="233"/>
      <c r="E567" s="540"/>
      <c r="F567" s="454"/>
    </row>
    <row r="568" spans="1:6" ht="12">
      <c r="A568" s="233"/>
      <c r="B568" s="222" t="s">
        <v>838</v>
      </c>
      <c r="C568" s="560"/>
      <c r="D568" s="233"/>
      <c r="E568" s="540"/>
      <c r="F568" s="454"/>
    </row>
    <row r="569" spans="1:6" ht="12">
      <c r="A569" s="233"/>
      <c r="B569" s="222" t="s">
        <v>839</v>
      </c>
      <c r="C569" s="560"/>
      <c r="D569" s="233"/>
      <c r="E569" s="540"/>
      <c r="F569" s="454"/>
    </row>
    <row r="570" spans="1:6" ht="12">
      <c r="A570" s="233"/>
      <c r="B570" s="222" t="s">
        <v>840</v>
      </c>
      <c r="C570" s="233" t="s">
        <v>538</v>
      </c>
      <c r="D570" s="560">
        <v>17.8</v>
      </c>
      <c r="E570" s="540"/>
      <c r="F570" s="454">
        <f>E570*D570</f>
        <v>0</v>
      </c>
    </row>
    <row r="571" spans="1:6" ht="12">
      <c r="A571" s="233"/>
      <c r="C571" s="231"/>
      <c r="D571" s="231"/>
      <c r="E571" s="445"/>
      <c r="F571" s="454"/>
    </row>
    <row r="572" spans="1:6" ht="12.75">
      <c r="A572" s="243" t="s">
        <v>547</v>
      </c>
      <c r="B572" s="244" t="s">
        <v>841</v>
      </c>
      <c r="C572" s="245"/>
      <c r="D572" s="244"/>
      <c r="E572" s="448"/>
      <c r="F572" s="455">
        <f>SUM(F548:F570)</f>
        <v>0</v>
      </c>
    </row>
    <row r="573" spans="1:6" ht="12">
      <c r="A573" s="227"/>
      <c r="B573" s="234"/>
      <c r="C573" s="242"/>
      <c r="D573" s="234"/>
      <c r="E573" s="446"/>
      <c r="F573" s="454"/>
    </row>
    <row r="574" spans="1:6" ht="12">
      <c r="A574" s="227"/>
      <c r="B574" s="234"/>
      <c r="C574" s="242"/>
      <c r="D574" s="234"/>
      <c r="E574" s="446"/>
      <c r="F574" s="454"/>
    </row>
    <row r="575" spans="1:6" s="264" customFormat="1" ht="12.75">
      <c r="A575" s="243" t="s">
        <v>560</v>
      </c>
      <c r="B575" s="244" t="s">
        <v>842</v>
      </c>
      <c r="C575" s="245"/>
      <c r="D575" s="244"/>
      <c r="E575" s="448"/>
      <c r="F575" s="455"/>
    </row>
    <row r="576" spans="1:6" ht="12.75">
      <c r="A576" s="257"/>
      <c r="B576" s="258"/>
      <c r="C576" s="259"/>
      <c r="D576" s="258"/>
      <c r="E576" s="449"/>
      <c r="F576" s="454"/>
    </row>
    <row r="577" spans="1:6" ht="14.25" customHeight="1">
      <c r="A577" s="153" t="s">
        <v>337</v>
      </c>
      <c r="B577" s="148" t="s">
        <v>338</v>
      </c>
      <c r="C577" s="82" t="s">
        <v>339</v>
      </c>
      <c r="D577" s="81" t="s">
        <v>340</v>
      </c>
      <c r="E577" s="83" t="s">
        <v>341</v>
      </c>
      <c r="F577" s="454" t="s">
        <v>342</v>
      </c>
    </row>
    <row r="578" spans="1:6" ht="12">
      <c r="A578" s="554"/>
      <c r="B578" s="555"/>
      <c r="C578" s="556"/>
      <c r="D578" s="557"/>
      <c r="E578" s="558"/>
      <c r="F578" s="454"/>
    </row>
    <row r="579" spans="1:6" ht="12">
      <c r="A579" s="233"/>
      <c r="B579" s="222" t="s">
        <v>843</v>
      </c>
      <c r="C579" s="547"/>
      <c r="D579" s="222"/>
      <c r="E579" s="540"/>
      <c r="F579" s="454"/>
    </row>
    <row r="580" spans="1:6" ht="12">
      <c r="A580" s="233"/>
      <c r="B580" s="222" t="s">
        <v>844</v>
      </c>
      <c r="C580" s="531"/>
      <c r="D580" s="233"/>
      <c r="E580" s="540"/>
      <c r="F580" s="454"/>
    </row>
    <row r="581" spans="1:6" ht="12">
      <c r="A581" s="233"/>
      <c r="B581" s="222" t="s">
        <v>845</v>
      </c>
      <c r="C581" s="531"/>
      <c r="D581" s="233"/>
      <c r="E581" s="540"/>
      <c r="F581" s="454"/>
    </row>
    <row r="582" spans="1:6" ht="12">
      <c r="A582" s="233"/>
      <c r="B582" s="222"/>
      <c r="C582" s="531"/>
      <c r="D582" s="233"/>
      <c r="E582" s="540"/>
      <c r="F582" s="454"/>
    </row>
    <row r="583" spans="1:6" ht="12">
      <c r="A583" s="233" t="s">
        <v>489</v>
      </c>
      <c r="B583" s="222" t="s">
        <v>846</v>
      </c>
      <c r="C583" s="531"/>
      <c r="D583" s="233"/>
      <c r="E583" s="540"/>
      <c r="F583" s="454"/>
    </row>
    <row r="584" spans="1:6" ht="12">
      <c r="A584" s="233"/>
      <c r="B584" s="222" t="s">
        <v>847</v>
      </c>
      <c r="C584" s="531"/>
      <c r="D584" s="233"/>
      <c r="E584" s="540"/>
      <c r="F584" s="454"/>
    </row>
    <row r="585" spans="1:6" ht="12">
      <c r="A585" s="233"/>
      <c r="B585" s="222" t="s">
        <v>848</v>
      </c>
      <c r="C585" s="531"/>
      <c r="D585" s="233"/>
      <c r="E585" s="540"/>
      <c r="F585" s="454"/>
    </row>
    <row r="586" spans="1:6" ht="12">
      <c r="A586" s="233"/>
      <c r="B586" s="222" t="s">
        <v>849</v>
      </c>
      <c r="C586" s="233" t="s">
        <v>492</v>
      </c>
      <c r="D586" s="531">
        <v>1</v>
      </c>
      <c r="E586" s="540"/>
      <c r="F586" s="454">
        <f>E586*D586</f>
        <v>0</v>
      </c>
    </row>
    <row r="587" spans="1:6" ht="12">
      <c r="A587" s="233"/>
      <c r="C587" s="231"/>
      <c r="D587" s="231"/>
      <c r="E587" s="445"/>
      <c r="F587" s="454"/>
    </row>
    <row r="588" spans="1:6" ht="12">
      <c r="A588" s="233" t="s">
        <v>497</v>
      </c>
      <c r="B588" s="222" t="s">
        <v>850</v>
      </c>
      <c r="C588" s="531"/>
      <c r="D588" s="233"/>
      <c r="E588" s="540"/>
      <c r="F588" s="454"/>
    </row>
    <row r="589" spans="1:6" ht="12">
      <c r="A589" s="233"/>
      <c r="B589" s="222" t="s">
        <v>851</v>
      </c>
      <c r="C589" s="531"/>
      <c r="D589" s="233"/>
      <c r="E589" s="540"/>
      <c r="F589" s="454"/>
    </row>
    <row r="590" spans="1:6" ht="12">
      <c r="A590" s="233"/>
      <c r="B590" s="222" t="s">
        <v>852</v>
      </c>
      <c r="C590" s="233" t="s">
        <v>492</v>
      </c>
      <c r="D590" s="531">
        <v>1</v>
      </c>
      <c r="E590" s="540"/>
      <c r="F590" s="454">
        <f>E590*D590</f>
        <v>0</v>
      </c>
    </row>
    <row r="591" spans="1:6" ht="12">
      <c r="A591" s="233"/>
      <c r="C591" s="231"/>
      <c r="D591" s="231"/>
      <c r="E591" s="445"/>
      <c r="F591" s="454"/>
    </row>
    <row r="592" spans="1:6" ht="12">
      <c r="A592" s="538" t="s">
        <v>501</v>
      </c>
      <c r="B592" s="529" t="s">
        <v>853</v>
      </c>
      <c r="C592" s="537"/>
      <c r="D592" s="538"/>
      <c r="E592" s="540"/>
      <c r="F592" s="454"/>
    </row>
    <row r="593" spans="1:6" ht="12">
      <c r="A593" s="233"/>
      <c r="B593" s="222" t="s">
        <v>854</v>
      </c>
      <c r="C593" s="531"/>
      <c r="D593" s="233"/>
      <c r="E593" s="540"/>
      <c r="F593" s="454"/>
    </row>
    <row r="594" spans="1:6" ht="12">
      <c r="A594" s="233"/>
      <c r="B594" s="222" t="s">
        <v>855</v>
      </c>
      <c r="C594" s="531"/>
      <c r="D594" s="233"/>
      <c r="E594" s="540"/>
      <c r="F594" s="454"/>
    </row>
    <row r="595" spans="1:6" ht="12">
      <c r="A595" s="233"/>
      <c r="B595" s="222" t="s">
        <v>856</v>
      </c>
      <c r="C595" s="233" t="s">
        <v>492</v>
      </c>
      <c r="D595" s="531">
        <v>2</v>
      </c>
      <c r="E595" s="540"/>
      <c r="F595" s="454">
        <f>E595*D595</f>
        <v>0</v>
      </c>
    </row>
    <row r="596" spans="1:6" ht="12">
      <c r="A596" s="233"/>
      <c r="C596" s="231"/>
      <c r="D596" s="231"/>
      <c r="E596" s="445"/>
      <c r="F596" s="454"/>
    </row>
    <row r="597" spans="1:6" ht="12">
      <c r="A597" s="538" t="s">
        <v>505</v>
      </c>
      <c r="B597" s="529" t="s">
        <v>857</v>
      </c>
      <c r="C597" s="537"/>
      <c r="D597" s="538"/>
      <c r="E597" s="540"/>
      <c r="F597" s="454"/>
    </row>
    <row r="598" spans="1:6" ht="12">
      <c r="A598" s="233"/>
      <c r="B598" s="222" t="s">
        <v>858</v>
      </c>
      <c r="C598" s="233" t="s">
        <v>492</v>
      </c>
      <c r="D598" s="531">
        <v>2</v>
      </c>
      <c r="E598" s="540"/>
      <c r="F598" s="454">
        <f>E598*D598</f>
        <v>0</v>
      </c>
    </row>
    <row r="599" spans="1:6" ht="12">
      <c r="A599" s="233"/>
      <c r="C599" s="231"/>
      <c r="D599" s="231"/>
      <c r="E599" s="445"/>
      <c r="F599" s="454"/>
    </row>
    <row r="600" spans="1:6" ht="12">
      <c r="A600" s="538" t="s">
        <v>509</v>
      </c>
      <c r="B600" s="529" t="s">
        <v>859</v>
      </c>
      <c r="C600" s="537"/>
      <c r="D600" s="538"/>
      <c r="E600" s="540"/>
      <c r="F600" s="454"/>
    </row>
    <row r="601" spans="1:6" ht="12">
      <c r="A601" s="233"/>
      <c r="B601" s="222" t="s">
        <v>860</v>
      </c>
      <c r="C601" s="233" t="s">
        <v>492</v>
      </c>
      <c r="D601" s="531">
        <v>2</v>
      </c>
      <c r="E601" s="540"/>
      <c r="F601" s="454">
        <f>E601*D601</f>
        <v>0</v>
      </c>
    </row>
    <row r="602" spans="1:6" ht="12">
      <c r="A602" s="233"/>
      <c r="C602" s="231"/>
      <c r="D602" s="231"/>
      <c r="E602" s="445"/>
      <c r="F602" s="454"/>
    </row>
    <row r="603" spans="1:6" ht="12">
      <c r="A603" s="233" t="s">
        <v>511</v>
      </c>
      <c r="B603" s="222" t="s">
        <v>861</v>
      </c>
      <c r="C603" s="531"/>
      <c r="D603" s="233"/>
      <c r="E603" s="540"/>
      <c r="F603" s="454"/>
    </row>
    <row r="604" spans="1:6" ht="12">
      <c r="A604" s="233"/>
      <c r="B604" s="222" t="s">
        <v>862</v>
      </c>
      <c r="C604" s="531"/>
      <c r="D604" s="233"/>
      <c r="E604" s="540"/>
      <c r="F604" s="454"/>
    </row>
    <row r="605" spans="1:6" ht="12">
      <c r="A605" s="233"/>
      <c r="B605" s="222" t="s">
        <v>863</v>
      </c>
      <c r="C605" s="531"/>
      <c r="D605" s="233"/>
      <c r="E605" s="540"/>
      <c r="F605" s="454"/>
    </row>
    <row r="606" spans="1:6" ht="12">
      <c r="A606" s="233"/>
      <c r="B606" s="222" t="s">
        <v>864</v>
      </c>
      <c r="C606" s="231"/>
      <c r="D606" s="231"/>
      <c r="E606" s="445"/>
      <c r="F606" s="454"/>
    </row>
    <row r="607" spans="1:6" ht="12">
      <c r="A607" s="233"/>
      <c r="B607" s="222" t="s">
        <v>865</v>
      </c>
      <c r="C607" s="233" t="s">
        <v>492</v>
      </c>
      <c r="D607" s="531">
        <v>1</v>
      </c>
      <c r="E607" s="540"/>
      <c r="F607" s="454">
        <f>E607*D607</f>
        <v>0</v>
      </c>
    </row>
    <row r="608" spans="1:6" ht="12">
      <c r="A608" s="233"/>
      <c r="C608" s="231"/>
      <c r="D608" s="231"/>
      <c r="E608" s="445"/>
      <c r="F608" s="454"/>
    </row>
    <row r="609" spans="1:6" ht="12">
      <c r="A609" s="233" t="s">
        <v>513</v>
      </c>
      <c r="B609" s="222" t="s">
        <v>866</v>
      </c>
      <c r="C609" s="531"/>
      <c r="D609" s="233"/>
      <c r="E609" s="540"/>
      <c r="F609" s="454"/>
    </row>
    <row r="610" spans="1:6" ht="12">
      <c r="A610" s="233"/>
      <c r="B610" s="222" t="s">
        <v>867</v>
      </c>
      <c r="C610" s="531"/>
      <c r="D610" s="233"/>
      <c r="E610" s="540"/>
      <c r="F610" s="454"/>
    </row>
    <row r="611" spans="1:6" ht="12">
      <c r="A611" s="233"/>
      <c r="B611" s="222" t="s">
        <v>868</v>
      </c>
      <c r="C611" s="531"/>
      <c r="D611" s="233"/>
      <c r="E611" s="540"/>
      <c r="F611" s="454"/>
    </row>
    <row r="612" spans="1:6" ht="12">
      <c r="A612" s="233"/>
      <c r="B612" s="222" t="s">
        <v>869</v>
      </c>
      <c r="C612" s="531"/>
      <c r="D612" s="233"/>
      <c r="E612" s="540"/>
      <c r="F612" s="454"/>
    </row>
    <row r="613" spans="1:6" ht="12">
      <c r="A613" s="233"/>
      <c r="B613" s="222" t="s">
        <v>870</v>
      </c>
      <c r="C613" s="531"/>
      <c r="D613" s="233"/>
      <c r="E613" s="540"/>
      <c r="F613" s="454"/>
    </row>
    <row r="614" spans="1:6" ht="12">
      <c r="A614" s="233"/>
      <c r="B614" s="222" t="s">
        <v>871</v>
      </c>
      <c r="C614" s="531"/>
      <c r="D614" s="233"/>
      <c r="E614" s="540"/>
      <c r="F614" s="454"/>
    </row>
    <row r="615" spans="1:6" ht="12">
      <c r="A615" s="233"/>
      <c r="B615" s="222" t="s">
        <v>872</v>
      </c>
      <c r="C615" s="233" t="s">
        <v>492</v>
      </c>
      <c r="D615" s="531">
        <v>1</v>
      </c>
      <c r="E615" s="540"/>
      <c r="F615" s="454">
        <f>E615*D615</f>
        <v>0</v>
      </c>
    </row>
    <row r="616" spans="1:6" ht="12">
      <c r="A616" s="233"/>
      <c r="C616" s="231"/>
      <c r="D616" s="231"/>
      <c r="E616" s="445"/>
      <c r="F616" s="454"/>
    </row>
    <row r="617" spans="1:6" ht="12">
      <c r="A617" s="233" t="s">
        <v>516</v>
      </c>
      <c r="B617" s="222" t="s">
        <v>873</v>
      </c>
      <c r="C617" s="531"/>
      <c r="D617" s="233"/>
      <c r="E617" s="540"/>
      <c r="F617" s="454"/>
    </row>
    <row r="618" spans="1:6" ht="12">
      <c r="A618" s="233"/>
      <c r="B618" s="222" t="s">
        <v>874</v>
      </c>
      <c r="C618" s="531"/>
      <c r="D618" s="233"/>
      <c r="E618" s="540"/>
      <c r="F618" s="454"/>
    </row>
    <row r="619" spans="1:6" ht="12">
      <c r="A619" s="233"/>
      <c r="B619" s="222" t="s">
        <v>875</v>
      </c>
      <c r="C619" s="531"/>
      <c r="D619" s="233"/>
      <c r="E619" s="540"/>
      <c r="F619" s="454"/>
    </row>
    <row r="620" spans="1:6" ht="12">
      <c r="A620" s="233"/>
      <c r="B620" s="222" t="s">
        <v>876</v>
      </c>
      <c r="C620" s="531"/>
      <c r="D620" s="233"/>
      <c r="E620" s="540"/>
      <c r="F620" s="454"/>
    </row>
    <row r="621" spans="1:6" ht="12">
      <c r="A621" s="233"/>
      <c r="B621" s="222" t="s">
        <v>877</v>
      </c>
      <c r="C621" s="531"/>
      <c r="D621" s="233"/>
      <c r="E621" s="540"/>
      <c r="F621" s="454"/>
    </row>
    <row r="622" spans="1:6" ht="12">
      <c r="A622" s="233"/>
      <c r="B622" s="222" t="s">
        <v>878</v>
      </c>
      <c r="C622" s="233" t="s">
        <v>492</v>
      </c>
      <c r="D622" s="531">
        <v>2</v>
      </c>
      <c r="E622" s="540"/>
      <c r="F622" s="454">
        <f>E622*D622</f>
        <v>0</v>
      </c>
    </row>
    <row r="623" spans="1:6" ht="12">
      <c r="A623" s="233"/>
      <c r="C623" s="231"/>
      <c r="D623" s="231"/>
      <c r="E623" s="445"/>
      <c r="F623" s="454"/>
    </row>
    <row r="624" spans="1:6" ht="12">
      <c r="A624" s="538" t="s">
        <v>519</v>
      </c>
      <c r="B624" s="222" t="s">
        <v>879</v>
      </c>
      <c r="C624" s="531"/>
      <c r="D624" s="233"/>
      <c r="E624" s="540"/>
      <c r="F624" s="454"/>
    </row>
    <row r="625" spans="1:6" ht="12">
      <c r="A625" s="233"/>
      <c r="B625" s="222" t="s">
        <v>880</v>
      </c>
      <c r="C625" s="531"/>
      <c r="D625" s="233"/>
      <c r="E625" s="540"/>
      <c r="F625" s="454"/>
    </row>
    <row r="626" spans="1:6" ht="12">
      <c r="A626" s="233"/>
      <c r="B626" s="222" t="s">
        <v>881</v>
      </c>
      <c r="C626" s="233" t="s">
        <v>492</v>
      </c>
      <c r="D626" s="531">
        <v>1</v>
      </c>
      <c r="E626" s="540"/>
      <c r="F626" s="454">
        <f>E626*D626</f>
        <v>0</v>
      </c>
    </row>
    <row r="627" spans="1:6" ht="12">
      <c r="A627" s="233"/>
      <c r="C627" s="231"/>
      <c r="D627" s="231"/>
      <c r="E627" s="445"/>
      <c r="F627" s="454"/>
    </row>
    <row r="628" spans="1:6" ht="12">
      <c r="A628" s="233" t="s">
        <v>522</v>
      </c>
      <c r="B628" s="222" t="s">
        <v>882</v>
      </c>
      <c r="C628" s="531"/>
      <c r="D628" s="233"/>
      <c r="E628" s="540"/>
      <c r="F628" s="454"/>
    </row>
    <row r="629" spans="1:6" ht="12">
      <c r="A629" s="233"/>
      <c r="B629" s="222" t="s">
        <v>883</v>
      </c>
      <c r="C629" s="531"/>
      <c r="D629" s="233"/>
      <c r="E629" s="540"/>
      <c r="F629" s="454"/>
    </row>
    <row r="630" spans="1:6" ht="12">
      <c r="A630" s="233"/>
      <c r="B630" s="222" t="s">
        <v>884</v>
      </c>
      <c r="C630" s="531"/>
      <c r="D630" s="233"/>
      <c r="E630" s="540"/>
      <c r="F630" s="454"/>
    </row>
    <row r="631" spans="1:6" ht="12">
      <c r="A631" s="233"/>
      <c r="B631" s="222" t="s">
        <v>885</v>
      </c>
      <c r="C631" s="531"/>
      <c r="D631" s="233"/>
      <c r="E631" s="540"/>
      <c r="F631" s="454"/>
    </row>
    <row r="632" spans="1:6" ht="12">
      <c r="A632" s="233"/>
      <c r="B632" s="222" t="s">
        <v>881</v>
      </c>
      <c r="C632" s="233" t="s">
        <v>492</v>
      </c>
      <c r="D632" s="531">
        <v>1</v>
      </c>
      <c r="E632" s="540"/>
      <c r="F632" s="454">
        <f>E632*D632</f>
        <v>0</v>
      </c>
    </row>
    <row r="633" spans="1:6" ht="12">
      <c r="A633" s="233"/>
      <c r="C633" s="231"/>
      <c r="D633" s="231"/>
      <c r="E633" s="445"/>
      <c r="F633" s="454"/>
    </row>
    <row r="634" spans="1:6" ht="12">
      <c r="A634" s="233" t="s">
        <v>527</v>
      </c>
      <c r="B634" s="222" t="s">
        <v>886</v>
      </c>
      <c r="C634" s="531"/>
      <c r="D634" s="233"/>
      <c r="E634" s="540"/>
      <c r="F634" s="454"/>
    </row>
    <row r="635" spans="1:6" ht="12">
      <c r="A635" s="233"/>
      <c r="B635" s="222" t="s">
        <v>887</v>
      </c>
      <c r="C635" s="233" t="s">
        <v>492</v>
      </c>
      <c r="D635" s="531">
        <v>1</v>
      </c>
      <c r="E635" s="540"/>
      <c r="F635" s="454">
        <f>E635*D635</f>
        <v>0</v>
      </c>
    </row>
    <row r="636" spans="1:6" ht="12">
      <c r="A636" s="233"/>
      <c r="E636" s="445"/>
      <c r="F636" s="454"/>
    </row>
    <row r="637" spans="1:6" ht="12.75">
      <c r="A637" s="243" t="s">
        <v>560</v>
      </c>
      <c r="B637" s="244" t="s">
        <v>888</v>
      </c>
      <c r="C637" s="245"/>
      <c r="D637" s="244"/>
      <c r="E637" s="448"/>
      <c r="F637" s="455">
        <f>SUM(F586:F635)</f>
        <v>0</v>
      </c>
    </row>
    <row r="638" spans="1:6" ht="12">
      <c r="A638" s="227"/>
      <c r="B638" s="234"/>
      <c r="C638" s="242"/>
      <c r="D638" s="234"/>
      <c r="E638" s="446"/>
      <c r="F638" s="454"/>
    </row>
    <row r="639" spans="1:6" ht="12">
      <c r="A639" s="227"/>
      <c r="B639" s="234"/>
      <c r="C639" s="242"/>
      <c r="D639" s="234"/>
      <c r="E639" s="446"/>
      <c r="F639" s="454"/>
    </row>
    <row r="640" spans="1:6" s="264" customFormat="1" ht="12.75">
      <c r="A640" s="243" t="s">
        <v>595</v>
      </c>
      <c r="B640" s="244" t="s">
        <v>889</v>
      </c>
      <c r="C640" s="245"/>
      <c r="D640" s="244"/>
      <c r="E640" s="448"/>
      <c r="F640" s="455"/>
    </row>
    <row r="641" spans="1:6" ht="12.75">
      <c r="A641" s="257"/>
      <c r="B641" s="258"/>
      <c r="C641" s="259"/>
      <c r="D641" s="258"/>
      <c r="E641" s="449"/>
      <c r="F641" s="454"/>
    </row>
    <row r="642" spans="1:6" ht="14.25" customHeight="1">
      <c r="A642" s="153" t="s">
        <v>337</v>
      </c>
      <c r="B642" s="148" t="s">
        <v>338</v>
      </c>
      <c r="C642" s="82" t="s">
        <v>339</v>
      </c>
      <c r="D642" s="81" t="s">
        <v>340</v>
      </c>
      <c r="E642" s="83" t="s">
        <v>341</v>
      </c>
      <c r="F642" s="454" t="s">
        <v>342</v>
      </c>
    </row>
    <row r="643" spans="1:6" ht="12">
      <c r="A643" s="554"/>
      <c r="B643" s="555"/>
      <c r="C643" s="556"/>
      <c r="D643" s="557"/>
      <c r="E643" s="558"/>
      <c r="F643" s="454"/>
    </row>
    <row r="644" spans="1:6" ht="12">
      <c r="A644" s="233" t="s">
        <v>489</v>
      </c>
      <c r="B644" s="222" t="s">
        <v>890</v>
      </c>
      <c r="C644" s="547"/>
      <c r="D644" s="222"/>
      <c r="E644" s="540"/>
      <c r="F644" s="454"/>
    </row>
    <row r="645" spans="1:6" ht="12">
      <c r="A645" s="233"/>
      <c r="B645" s="222" t="s">
        <v>668</v>
      </c>
      <c r="C645" s="547"/>
      <c r="D645" s="222"/>
      <c r="E645" s="540"/>
      <c r="F645" s="454"/>
    </row>
    <row r="646" spans="1:6" ht="12">
      <c r="A646" s="233"/>
      <c r="B646" s="222" t="s">
        <v>891</v>
      </c>
      <c r="C646" s="547"/>
      <c r="D646" s="222"/>
      <c r="E646" s="540"/>
      <c r="F646" s="454"/>
    </row>
    <row r="647" spans="1:6" ht="12">
      <c r="A647" s="233"/>
      <c r="B647" s="222" t="s">
        <v>892</v>
      </c>
      <c r="C647" s="547"/>
      <c r="D647" s="222"/>
      <c r="E647" s="540"/>
      <c r="F647" s="454"/>
    </row>
    <row r="648" spans="1:6" ht="12">
      <c r="A648" s="233"/>
      <c r="B648" s="222" t="s">
        <v>893</v>
      </c>
      <c r="C648" s="531"/>
      <c r="D648" s="233"/>
      <c r="E648" s="540"/>
      <c r="F648" s="454"/>
    </row>
    <row r="649" spans="1:6" ht="12">
      <c r="A649" s="233"/>
      <c r="B649" s="222" t="s">
        <v>894</v>
      </c>
      <c r="C649" s="531"/>
      <c r="D649" s="233"/>
      <c r="E649" s="540"/>
      <c r="F649" s="454"/>
    </row>
    <row r="650" spans="1:6" ht="12">
      <c r="A650" s="233"/>
      <c r="B650" s="222" t="s">
        <v>895</v>
      </c>
      <c r="C650" s="531"/>
      <c r="D650" s="233"/>
      <c r="E650" s="540"/>
      <c r="F650" s="454"/>
    </row>
    <row r="651" spans="1:6" ht="12">
      <c r="A651" s="233"/>
      <c r="B651" s="222" t="s">
        <v>896</v>
      </c>
      <c r="C651" s="531"/>
      <c r="D651" s="233"/>
      <c r="E651" s="540"/>
      <c r="F651" s="454"/>
    </row>
    <row r="652" spans="1:6" ht="12">
      <c r="A652" s="233"/>
      <c r="B652" s="222" t="s">
        <v>897</v>
      </c>
      <c r="C652" s="531"/>
      <c r="D652" s="233"/>
      <c r="E652" s="540"/>
      <c r="F652" s="454"/>
    </row>
    <row r="653" spans="1:6" ht="12">
      <c r="A653" s="233"/>
      <c r="B653" s="222" t="s">
        <v>898</v>
      </c>
      <c r="C653" s="233" t="s">
        <v>143</v>
      </c>
      <c r="D653" s="531">
        <v>55.2</v>
      </c>
      <c r="E653" s="540"/>
      <c r="F653" s="454">
        <f>E653*D653</f>
        <v>0</v>
      </c>
    </row>
    <row r="654" spans="1:6" ht="12">
      <c r="A654" s="233"/>
      <c r="C654" s="231"/>
      <c r="D654" s="231"/>
      <c r="E654" s="445"/>
      <c r="F654" s="454"/>
    </row>
    <row r="655" spans="1:6" ht="12">
      <c r="A655" s="233" t="s">
        <v>497</v>
      </c>
      <c r="B655" s="222" t="s">
        <v>899</v>
      </c>
      <c r="C655" s="531"/>
      <c r="D655" s="233"/>
      <c r="E655" s="540"/>
      <c r="F655" s="454"/>
    </row>
    <row r="656" spans="1:6" ht="12">
      <c r="A656" s="233"/>
      <c r="B656" s="222" t="s">
        <v>668</v>
      </c>
      <c r="C656" s="531"/>
      <c r="D656" s="233"/>
      <c r="E656" s="540"/>
      <c r="F656" s="454"/>
    </row>
    <row r="657" spans="1:6" ht="12">
      <c r="A657" s="233"/>
      <c r="B657" s="222" t="s">
        <v>900</v>
      </c>
      <c r="C657" s="531"/>
      <c r="D657" s="233"/>
      <c r="E657" s="540"/>
      <c r="F657" s="454"/>
    </row>
    <row r="658" spans="1:6" ht="12">
      <c r="A658" s="233"/>
      <c r="B658" s="222" t="s">
        <v>901</v>
      </c>
      <c r="C658" s="531"/>
      <c r="D658" s="233"/>
      <c r="E658" s="540"/>
      <c r="F658" s="454"/>
    </row>
    <row r="659" spans="1:6" ht="12">
      <c r="A659" s="233"/>
      <c r="B659" s="222" t="s">
        <v>902</v>
      </c>
      <c r="C659" s="531"/>
      <c r="D659" s="233"/>
      <c r="E659" s="540"/>
      <c r="F659" s="454"/>
    </row>
    <row r="660" spans="1:6" ht="12">
      <c r="A660" s="233"/>
      <c r="B660" s="222" t="s">
        <v>903</v>
      </c>
      <c r="C660" s="233" t="s">
        <v>143</v>
      </c>
      <c r="D660" s="531">
        <v>82.8</v>
      </c>
      <c r="E660" s="540"/>
      <c r="F660" s="454">
        <f>E660*D660</f>
        <v>0</v>
      </c>
    </row>
    <row r="661" spans="1:6" ht="12">
      <c r="A661" s="233"/>
      <c r="B661" s="222"/>
      <c r="C661" s="531"/>
      <c r="D661" s="233"/>
      <c r="E661" s="540"/>
      <c r="F661" s="454"/>
    </row>
    <row r="662" spans="1:6" ht="12">
      <c r="A662" s="233" t="s">
        <v>501</v>
      </c>
      <c r="B662" s="222" t="s">
        <v>904</v>
      </c>
      <c r="C662" s="531"/>
      <c r="D662" s="233"/>
      <c r="E662" s="540"/>
      <c r="F662" s="454"/>
    </row>
    <row r="663" spans="1:6" ht="12">
      <c r="A663" s="233"/>
      <c r="B663" s="222" t="s">
        <v>905</v>
      </c>
      <c r="C663" s="531"/>
      <c r="D663" s="233"/>
      <c r="E663" s="540"/>
      <c r="F663" s="454"/>
    </row>
    <row r="664" spans="1:6" ht="12">
      <c r="A664" s="233"/>
      <c r="B664" s="222" t="s">
        <v>906</v>
      </c>
      <c r="C664" s="233" t="s">
        <v>143</v>
      </c>
      <c r="D664" s="531">
        <v>22.6</v>
      </c>
      <c r="E664" s="540"/>
      <c r="F664" s="454">
        <f>E664*D664</f>
        <v>0</v>
      </c>
    </row>
    <row r="665" spans="1:6" ht="12">
      <c r="A665" s="233"/>
      <c r="C665" s="231"/>
      <c r="D665" s="231"/>
      <c r="E665" s="445"/>
      <c r="F665" s="454"/>
    </row>
    <row r="666" spans="1:6" ht="12">
      <c r="A666" s="233" t="s">
        <v>505</v>
      </c>
      <c r="B666" s="222" t="s">
        <v>907</v>
      </c>
      <c r="C666" s="531"/>
      <c r="D666" s="233"/>
      <c r="E666" s="540"/>
      <c r="F666" s="454"/>
    </row>
    <row r="667" spans="1:6" ht="12">
      <c r="A667" s="233"/>
      <c r="B667" s="222" t="s">
        <v>908</v>
      </c>
      <c r="C667" s="531"/>
      <c r="D667" s="233"/>
      <c r="E667" s="540"/>
      <c r="F667" s="454"/>
    </row>
    <row r="668" spans="1:6" ht="12">
      <c r="A668" s="233"/>
      <c r="B668" s="222" t="s">
        <v>909</v>
      </c>
      <c r="C668" s="531"/>
      <c r="D668" s="233"/>
      <c r="E668" s="540"/>
      <c r="F668" s="454"/>
    </row>
    <row r="669" spans="1:6" ht="12">
      <c r="A669" s="233"/>
      <c r="B669" s="222" t="s">
        <v>910</v>
      </c>
      <c r="C669" s="233" t="s">
        <v>143</v>
      </c>
      <c r="D669" s="531">
        <v>19.6</v>
      </c>
      <c r="E669" s="540"/>
      <c r="F669" s="454">
        <f>E669*D669</f>
        <v>0</v>
      </c>
    </row>
    <row r="670" spans="1:6" ht="12">
      <c r="A670" s="233"/>
      <c r="C670" s="231"/>
      <c r="D670" s="231"/>
      <c r="E670" s="445"/>
      <c r="F670" s="454"/>
    </row>
    <row r="671" spans="1:6" ht="12">
      <c r="A671" s="233" t="s">
        <v>509</v>
      </c>
      <c r="B671" s="222" t="s">
        <v>911</v>
      </c>
      <c r="C671" s="531"/>
      <c r="D671" s="233"/>
      <c r="E671" s="540"/>
      <c r="F671" s="454"/>
    </row>
    <row r="672" spans="1:6" ht="12">
      <c r="A672" s="233"/>
      <c r="B672" s="222" t="s">
        <v>668</v>
      </c>
      <c r="C672" s="531"/>
      <c r="D672" s="233"/>
      <c r="E672" s="540"/>
      <c r="F672" s="454"/>
    </row>
    <row r="673" spans="1:6" ht="12">
      <c r="A673" s="233"/>
      <c r="B673" s="222" t="s">
        <v>912</v>
      </c>
      <c r="C673" s="531"/>
      <c r="D673" s="233"/>
      <c r="E673" s="540"/>
      <c r="F673" s="454"/>
    </row>
    <row r="674" spans="1:6" ht="12">
      <c r="A674" s="233"/>
      <c r="B674" s="222" t="s">
        <v>913</v>
      </c>
      <c r="C674" s="531"/>
      <c r="D674" s="233"/>
      <c r="E674" s="540"/>
      <c r="F674" s="454"/>
    </row>
    <row r="675" spans="1:6" ht="12">
      <c r="A675" s="233"/>
      <c r="B675" s="222" t="s">
        <v>914</v>
      </c>
      <c r="C675" s="531"/>
      <c r="D675" s="233"/>
      <c r="E675" s="540"/>
      <c r="F675" s="454"/>
    </row>
    <row r="676" spans="1:6" ht="12">
      <c r="A676" s="233"/>
      <c r="B676" s="222" t="s">
        <v>915</v>
      </c>
      <c r="C676" s="531"/>
      <c r="D676" s="233"/>
      <c r="E676" s="540"/>
      <c r="F676" s="454"/>
    </row>
    <row r="677" spans="1:6" ht="12">
      <c r="A677" s="233"/>
      <c r="B677" s="222" t="s">
        <v>916</v>
      </c>
      <c r="C677" s="531"/>
      <c r="D677" s="233"/>
      <c r="E677" s="540"/>
      <c r="F677" s="454"/>
    </row>
    <row r="678" spans="1:6" ht="12">
      <c r="A678" s="233"/>
      <c r="B678" s="222" t="s">
        <v>917</v>
      </c>
      <c r="C678" s="531"/>
      <c r="D678" s="233"/>
      <c r="E678" s="540"/>
      <c r="F678" s="454"/>
    </row>
    <row r="679" spans="1:6" ht="12">
      <c r="A679" s="233"/>
      <c r="B679" s="222" t="s">
        <v>918</v>
      </c>
      <c r="C679" s="233" t="s">
        <v>143</v>
      </c>
      <c r="D679" s="531">
        <v>140.1</v>
      </c>
      <c r="E679" s="540"/>
      <c r="F679" s="454">
        <f>E679*D679</f>
        <v>0</v>
      </c>
    </row>
    <row r="680" spans="1:6" ht="12">
      <c r="A680" s="233"/>
      <c r="C680" s="231"/>
      <c r="D680" s="231"/>
      <c r="E680" s="445"/>
      <c r="F680" s="454"/>
    </row>
    <row r="681" spans="1:6" ht="12">
      <c r="A681" s="233" t="s">
        <v>511</v>
      </c>
      <c r="B681" s="222" t="s">
        <v>919</v>
      </c>
      <c r="C681" s="531"/>
      <c r="D681" s="233"/>
      <c r="E681" s="540"/>
      <c r="F681" s="454"/>
    </row>
    <row r="682" spans="1:6" ht="12">
      <c r="A682" s="233"/>
      <c r="B682" s="222" t="s">
        <v>668</v>
      </c>
      <c r="C682" s="531"/>
      <c r="D682" s="233"/>
      <c r="E682" s="540"/>
      <c r="F682" s="454"/>
    </row>
    <row r="683" spans="1:6" ht="12">
      <c r="A683" s="233"/>
      <c r="B683" s="222" t="s">
        <v>920</v>
      </c>
      <c r="C683" s="531"/>
      <c r="D683" s="233"/>
      <c r="E683" s="540"/>
      <c r="F683" s="454"/>
    </row>
    <row r="684" spans="1:6" ht="12">
      <c r="A684" s="233"/>
      <c r="B684" s="222" t="s">
        <v>921</v>
      </c>
      <c r="C684" s="531"/>
      <c r="D684" s="233"/>
      <c r="E684" s="540"/>
      <c r="F684" s="454"/>
    </row>
    <row r="685" spans="1:6" ht="12">
      <c r="A685" s="233"/>
      <c r="B685" s="222" t="s">
        <v>922</v>
      </c>
      <c r="C685" s="531"/>
      <c r="D685" s="233"/>
      <c r="E685" s="540"/>
      <c r="F685" s="454"/>
    </row>
    <row r="686" spans="1:6" ht="12">
      <c r="A686" s="233"/>
      <c r="B686" s="222" t="s">
        <v>923</v>
      </c>
      <c r="C686" s="531"/>
      <c r="D686" s="233"/>
      <c r="E686" s="540"/>
      <c r="F686" s="454"/>
    </row>
    <row r="687" spans="1:6" ht="12">
      <c r="A687" s="233"/>
      <c r="B687" s="222" t="s">
        <v>924</v>
      </c>
      <c r="C687" s="531"/>
      <c r="D687" s="233"/>
      <c r="E687" s="540"/>
      <c r="F687" s="454"/>
    </row>
    <row r="688" spans="1:6" ht="12">
      <c r="A688" s="233"/>
      <c r="B688" s="222" t="s">
        <v>925</v>
      </c>
      <c r="C688" s="531"/>
      <c r="D688" s="233"/>
      <c r="E688" s="540"/>
      <c r="F688" s="454"/>
    </row>
    <row r="689" spans="1:6" ht="12">
      <c r="A689" s="233"/>
      <c r="B689" s="222" t="s">
        <v>926</v>
      </c>
      <c r="C689" s="531"/>
      <c r="D689" s="233"/>
      <c r="E689" s="540"/>
      <c r="F689" s="454"/>
    </row>
    <row r="690" spans="1:6" ht="12">
      <c r="A690" s="233"/>
      <c r="B690" s="222" t="s">
        <v>927</v>
      </c>
      <c r="C690" s="531"/>
      <c r="D690" s="233"/>
      <c r="E690" s="540"/>
      <c r="F690" s="454"/>
    </row>
    <row r="691" spans="1:6" ht="12">
      <c r="A691" s="233"/>
      <c r="B691" s="222" t="s">
        <v>928</v>
      </c>
      <c r="C691" s="233" t="s">
        <v>143</v>
      </c>
      <c r="D691" s="531">
        <v>36</v>
      </c>
      <c r="E691" s="540"/>
      <c r="F691" s="454">
        <f>E691*D691</f>
        <v>0</v>
      </c>
    </row>
    <row r="692" spans="1:6" ht="12">
      <c r="A692" s="233"/>
      <c r="C692" s="231"/>
      <c r="D692" s="231"/>
      <c r="E692" s="445"/>
      <c r="F692" s="454"/>
    </row>
    <row r="693" spans="1:6" ht="12">
      <c r="A693" s="233" t="s">
        <v>513</v>
      </c>
      <c r="B693" s="222" t="s">
        <v>929</v>
      </c>
      <c r="C693" s="531"/>
      <c r="D693" s="233"/>
      <c r="E693" s="540"/>
      <c r="F693" s="454"/>
    </row>
    <row r="694" spans="1:6" ht="12">
      <c r="A694" s="233"/>
      <c r="B694" s="222" t="s">
        <v>930</v>
      </c>
      <c r="C694" s="233" t="s">
        <v>143</v>
      </c>
      <c r="D694" s="531">
        <v>176.1</v>
      </c>
      <c r="E694" s="540"/>
      <c r="F694" s="454">
        <f>E694*D694</f>
        <v>0</v>
      </c>
    </row>
    <row r="695" spans="1:6" ht="12">
      <c r="A695" s="233"/>
      <c r="C695" s="231"/>
      <c r="D695" s="231"/>
      <c r="E695" s="445"/>
      <c r="F695" s="454"/>
    </row>
    <row r="696" spans="1:6" ht="12">
      <c r="A696" s="233" t="s">
        <v>516</v>
      </c>
      <c r="B696" s="222" t="s">
        <v>931</v>
      </c>
      <c r="C696" s="531"/>
      <c r="D696" s="233"/>
      <c r="E696" s="540"/>
      <c r="F696" s="454"/>
    </row>
    <row r="697" spans="1:6" ht="12">
      <c r="A697" s="233"/>
      <c r="B697" s="222" t="s">
        <v>932</v>
      </c>
      <c r="C697" s="531"/>
      <c r="D697" s="233"/>
      <c r="E697" s="540"/>
      <c r="F697" s="454"/>
    </row>
    <row r="698" spans="1:6" ht="12">
      <c r="A698" s="233"/>
      <c r="B698" s="222" t="s">
        <v>933</v>
      </c>
      <c r="C698" s="233" t="s">
        <v>492</v>
      </c>
      <c r="D698" s="531">
        <v>2</v>
      </c>
      <c r="E698" s="540"/>
      <c r="F698" s="454">
        <f>E698*D698</f>
        <v>0</v>
      </c>
    </row>
    <row r="699" spans="1:6" ht="12">
      <c r="A699" s="233"/>
      <c r="B699" s="222" t="s">
        <v>934</v>
      </c>
      <c r="C699" s="233" t="s">
        <v>492</v>
      </c>
      <c r="D699" s="531">
        <v>2</v>
      </c>
      <c r="E699" s="540"/>
      <c r="F699" s="454">
        <f>E699*D699</f>
        <v>0</v>
      </c>
    </row>
    <row r="700" spans="1:6" ht="12">
      <c r="A700" s="233"/>
      <c r="C700" s="231"/>
      <c r="D700" s="231"/>
      <c r="E700" s="445"/>
      <c r="F700" s="454"/>
    </row>
    <row r="701" spans="1:6" ht="12">
      <c r="A701" s="233" t="s">
        <v>519</v>
      </c>
      <c r="B701" s="222" t="s">
        <v>935</v>
      </c>
      <c r="C701" s="531"/>
      <c r="D701" s="233"/>
      <c r="E701" s="540"/>
      <c r="F701" s="454"/>
    </row>
    <row r="702" spans="1:6" ht="12">
      <c r="A702" s="233"/>
      <c r="B702" s="222" t="s">
        <v>668</v>
      </c>
      <c r="C702" s="531"/>
      <c r="D702" s="233"/>
      <c r="E702" s="540"/>
      <c r="F702" s="454"/>
    </row>
    <row r="703" spans="1:6" ht="12">
      <c r="A703" s="233"/>
      <c r="B703" s="222" t="s">
        <v>912</v>
      </c>
      <c r="C703" s="531"/>
      <c r="D703" s="233"/>
      <c r="E703" s="540"/>
      <c r="F703" s="454"/>
    </row>
    <row r="704" spans="1:6" ht="12">
      <c r="A704" s="233"/>
      <c r="B704" s="222" t="s">
        <v>936</v>
      </c>
      <c r="C704" s="531"/>
      <c r="D704" s="233"/>
      <c r="E704" s="540"/>
      <c r="F704" s="454"/>
    </row>
    <row r="705" spans="1:6" ht="12">
      <c r="A705" s="233"/>
      <c r="B705" s="222" t="s">
        <v>937</v>
      </c>
      <c r="C705" s="531"/>
      <c r="D705" s="233"/>
      <c r="E705" s="540"/>
      <c r="F705" s="454"/>
    </row>
    <row r="706" spans="1:6" ht="12">
      <c r="A706" s="233"/>
      <c r="B706" s="222" t="s">
        <v>938</v>
      </c>
      <c r="C706" s="233" t="s">
        <v>143</v>
      </c>
      <c r="D706" s="531">
        <v>136.7</v>
      </c>
      <c r="E706" s="540"/>
      <c r="F706" s="454">
        <f>E706*D706</f>
        <v>0</v>
      </c>
    </row>
    <row r="707" spans="1:6" ht="12">
      <c r="A707" s="233"/>
      <c r="C707" s="231"/>
      <c r="D707" s="231"/>
      <c r="E707" s="445"/>
      <c r="F707" s="454"/>
    </row>
    <row r="708" spans="1:6" ht="12">
      <c r="A708" s="233" t="s">
        <v>522</v>
      </c>
      <c r="B708" s="222" t="s">
        <v>939</v>
      </c>
      <c r="C708" s="531"/>
      <c r="D708" s="233"/>
      <c r="E708" s="540"/>
      <c r="F708" s="454"/>
    </row>
    <row r="709" spans="1:6" ht="12">
      <c r="A709" s="233"/>
      <c r="B709" s="222" t="s">
        <v>940</v>
      </c>
      <c r="C709" s="531"/>
      <c r="D709" s="233"/>
      <c r="E709" s="540"/>
      <c r="F709" s="454"/>
    </row>
    <row r="710" spans="1:6" ht="12">
      <c r="A710" s="233"/>
      <c r="B710" s="222" t="s">
        <v>941</v>
      </c>
      <c r="C710" s="233" t="s">
        <v>143</v>
      </c>
      <c r="D710" s="531">
        <v>12.5</v>
      </c>
      <c r="E710" s="540"/>
      <c r="F710" s="454">
        <f>E710*D710</f>
        <v>0</v>
      </c>
    </row>
    <row r="711" spans="1:6" ht="12">
      <c r="A711" s="233"/>
      <c r="C711" s="231"/>
      <c r="D711" s="231"/>
      <c r="E711" s="445"/>
      <c r="F711" s="454"/>
    </row>
    <row r="712" spans="1:6" ht="12">
      <c r="A712" s="233" t="s">
        <v>527</v>
      </c>
      <c r="B712" s="222" t="s">
        <v>942</v>
      </c>
      <c r="C712" s="531"/>
      <c r="D712" s="233"/>
      <c r="E712" s="540"/>
      <c r="F712" s="454"/>
    </row>
    <row r="713" spans="1:6" ht="12">
      <c r="A713" s="233"/>
      <c r="B713" s="222" t="s">
        <v>943</v>
      </c>
      <c r="C713" s="531"/>
      <c r="D713" s="233"/>
      <c r="E713" s="540"/>
      <c r="F713" s="454"/>
    </row>
    <row r="714" spans="1:6" ht="12">
      <c r="A714" s="233"/>
      <c r="B714" s="222" t="s">
        <v>944</v>
      </c>
      <c r="C714" s="233" t="s">
        <v>143</v>
      </c>
      <c r="D714" s="531">
        <v>12.5</v>
      </c>
      <c r="E714" s="540"/>
      <c r="F714" s="454">
        <f>E714*D714</f>
        <v>0</v>
      </c>
    </row>
    <row r="715" spans="1:6" ht="12">
      <c r="A715" s="233"/>
      <c r="E715" s="445"/>
      <c r="F715" s="454"/>
    </row>
    <row r="716" spans="1:6" ht="12.75">
      <c r="A716" s="243" t="s">
        <v>595</v>
      </c>
      <c r="B716" s="244" t="s">
        <v>1061</v>
      </c>
      <c r="C716" s="245"/>
      <c r="D716" s="244"/>
      <c r="E716" s="448"/>
      <c r="F716" s="455">
        <f>SUM(F651:F714)</f>
        <v>0</v>
      </c>
    </row>
    <row r="717" spans="1:6" ht="12">
      <c r="A717" s="227"/>
      <c r="B717" s="234"/>
      <c r="C717" s="242"/>
      <c r="D717" s="234"/>
      <c r="E717" s="446"/>
      <c r="F717" s="454"/>
    </row>
    <row r="718" spans="1:6" ht="12">
      <c r="A718" s="227"/>
      <c r="B718" s="234"/>
      <c r="C718" s="242"/>
      <c r="D718" s="234"/>
      <c r="E718" s="446"/>
      <c r="F718" s="454"/>
    </row>
    <row r="719" spans="1:6" ht="12.75">
      <c r="A719" s="243" t="s">
        <v>642</v>
      </c>
      <c r="B719" s="244" t="s">
        <v>945</v>
      </c>
      <c r="C719" s="245"/>
      <c r="D719" s="244"/>
      <c r="E719" s="448"/>
      <c r="F719" s="455"/>
    </row>
    <row r="720" spans="1:6" ht="12">
      <c r="A720" s="232"/>
      <c r="B720" s="228"/>
      <c r="C720" s="253"/>
      <c r="D720" s="228"/>
      <c r="E720" s="446"/>
      <c r="F720" s="454"/>
    </row>
    <row r="721" spans="1:6" ht="14.25" customHeight="1">
      <c r="A721" s="153" t="s">
        <v>337</v>
      </c>
      <c r="B721" s="148" t="s">
        <v>338</v>
      </c>
      <c r="C721" s="82" t="s">
        <v>339</v>
      </c>
      <c r="D721" s="81" t="s">
        <v>340</v>
      </c>
      <c r="E721" s="83" t="s">
        <v>341</v>
      </c>
      <c r="F721" s="454" t="s">
        <v>342</v>
      </c>
    </row>
    <row r="722" spans="1:6" ht="12">
      <c r="A722" s="554"/>
      <c r="B722" s="555"/>
      <c r="C722" s="556"/>
      <c r="D722" s="557"/>
      <c r="E722" s="558"/>
      <c r="F722" s="454"/>
    </row>
    <row r="723" spans="1:6" ht="12">
      <c r="A723" s="233" t="s">
        <v>489</v>
      </c>
      <c r="B723" s="222" t="s">
        <v>946</v>
      </c>
      <c r="C723" s="547"/>
      <c r="D723" s="222"/>
      <c r="E723" s="540"/>
      <c r="F723" s="454"/>
    </row>
    <row r="724" spans="1:6" ht="12">
      <c r="A724" s="233"/>
      <c r="B724" s="222" t="s">
        <v>947</v>
      </c>
      <c r="C724" s="547"/>
      <c r="D724" s="222"/>
      <c r="E724" s="540"/>
      <c r="F724" s="454"/>
    </row>
    <row r="725" spans="1:6" ht="12">
      <c r="A725" s="233"/>
      <c r="B725" s="222" t="s">
        <v>948</v>
      </c>
      <c r="C725" s="531"/>
      <c r="D725" s="233"/>
      <c r="E725" s="540"/>
      <c r="F725" s="454"/>
    </row>
    <row r="726" spans="1:6" ht="12">
      <c r="A726" s="233"/>
      <c r="B726" s="222" t="s">
        <v>949</v>
      </c>
      <c r="C726" s="233" t="s">
        <v>538</v>
      </c>
      <c r="D726" s="531">
        <v>3.2</v>
      </c>
      <c r="E726" s="540"/>
      <c r="F726" s="454">
        <f>E726*D726</f>
        <v>0</v>
      </c>
    </row>
    <row r="727" spans="1:6" ht="12">
      <c r="A727" s="233"/>
      <c r="C727" s="231"/>
      <c r="D727" s="231"/>
      <c r="E727" s="445"/>
      <c r="F727" s="454"/>
    </row>
    <row r="728" spans="1:6" ht="12">
      <c r="A728" s="233" t="s">
        <v>497</v>
      </c>
      <c r="B728" s="222" t="s">
        <v>946</v>
      </c>
      <c r="C728" s="531"/>
      <c r="D728" s="233"/>
      <c r="E728" s="540"/>
      <c r="F728" s="454"/>
    </row>
    <row r="729" spans="1:6" ht="12">
      <c r="A729" s="233"/>
      <c r="B729" s="222" t="s">
        <v>947</v>
      </c>
      <c r="C729" s="531"/>
      <c r="D729" s="233"/>
      <c r="E729" s="540"/>
      <c r="F729" s="454"/>
    </row>
    <row r="730" spans="1:6" ht="12">
      <c r="A730" s="233"/>
      <c r="B730" s="222" t="s">
        <v>950</v>
      </c>
      <c r="C730" s="531"/>
      <c r="D730" s="233"/>
      <c r="E730" s="540"/>
      <c r="F730" s="454"/>
    </row>
    <row r="731" spans="1:6" ht="12">
      <c r="A731" s="233"/>
      <c r="B731" s="222" t="s">
        <v>949</v>
      </c>
      <c r="C731" s="233" t="s">
        <v>538</v>
      </c>
      <c r="D731" s="531">
        <v>5.2</v>
      </c>
      <c r="E731" s="540"/>
      <c r="F731" s="454">
        <f>E731*D731</f>
        <v>0</v>
      </c>
    </row>
    <row r="732" spans="1:6" ht="12">
      <c r="A732" s="233"/>
      <c r="C732" s="231"/>
      <c r="D732" s="231"/>
      <c r="E732" s="445"/>
      <c r="F732" s="454"/>
    </row>
    <row r="733" spans="1:6" ht="12">
      <c r="A733" s="233" t="s">
        <v>501</v>
      </c>
      <c r="B733" s="222" t="s">
        <v>951</v>
      </c>
      <c r="C733" s="531"/>
      <c r="D733" s="233"/>
      <c r="E733" s="565"/>
      <c r="F733" s="454"/>
    </row>
    <row r="734" spans="1:6" ht="12">
      <c r="A734" s="233"/>
      <c r="B734" s="222" t="s">
        <v>952</v>
      </c>
      <c r="C734" s="531"/>
      <c r="D734" s="233"/>
      <c r="E734" s="565"/>
      <c r="F734" s="454"/>
    </row>
    <row r="735" spans="1:6" ht="12">
      <c r="A735" s="233"/>
      <c r="B735" s="222" t="s">
        <v>953</v>
      </c>
      <c r="C735" s="233" t="s">
        <v>143</v>
      </c>
      <c r="D735" s="531">
        <v>25.9</v>
      </c>
      <c r="E735" s="540"/>
      <c r="F735" s="454">
        <f>E735*D735</f>
        <v>0</v>
      </c>
    </row>
    <row r="736" spans="1:6" ht="12">
      <c r="A736" s="233"/>
      <c r="C736" s="231"/>
      <c r="D736" s="231"/>
      <c r="E736" s="445"/>
      <c r="F736" s="454"/>
    </row>
    <row r="737" spans="1:6" ht="12">
      <c r="A737" s="233" t="s">
        <v>505</v>
      </c>
      <c r="B737" s="222" t="s">
        <v>954</v>
      </c>
      <c r="C737" s="531"/>
      <c r="D737" s="233"/>
      <c r="E737" s="540"/>
      <c r="F737" s="454"/>
    </row>
    <row r="738" spans="1:6" ht="12">
      <c r="A738" s="233"/>
      <c r="B738" s="222" t="s">
        <v>955</v>
      </c>
      <c r="C738" s="233" t="s">
        <v>143</v>
      </c>
      <c r="D738" s="531">
        <v>86.6</v>
      </c>
      <c r="E738" s="540"/>
      <c r="F738" s="454">
        <f>E738*D738</f>
        <v>0</v>
      </c>
    </row>
    <row r="739" spans="1:6" ht="12">
      <c r="A739" s="233"/>
      <c r="C739" s="231"/>
      <c r="D739" s="231"/>
      <c r="E739" s="445"/>
      <c r="F739" s="454"/>
    </row>
    <row r="740" spans="1:6" ht="12">
      <c r="A740" s="233" t="s">
        <v>509</v>
      </c>
      <c r="B740" s="222" t="s">
        <v>956</v>
      </c>
      <c r="C740" s="531"/>
      <c r="D740" s="233"/>
      <c r="E740" s="540"/>
      <c r="F740" s="454"/>
    </row>
    <row r="741" spans="1:6" ht="12">
      <c r="A741" s="233"/>
      <c r="B741" s="222" t="s">
        <v>957</v>
      </c>
      <c r="C741" s="233" t="s">
        <v>538</v>
      </c>
      <c r="D741" s="531">
        <v>10.3</v>
      </c>
      <c r="E741" s="540"/>
      <c r="F741" s="454">
        <f>E741*D741</f>
        <v>0</v>
      </c>
    </row>
    <row r="742" spans="1:6" ht="12">
      <c r="A742" s="233"/>
      <c r="E742" s="445"/>
      <c r="F742" s="454"/>
    </row>
    <row r="743" spans="1:6" ht="12.75">
      <c r="A743" s="243" t="s">
        <v>642</v>
      </c>
      <c r="B743" s="244" t="s">
        <v>958</v>
      </c>
      <c r="C743" s="245"/>
      <c r="D743" s="244"/>
      <c r="E743" s="448"/>
      <c r="F743" s="455">
        <f>SUM(F726:F741)</f>
        <v>0</v>
      </c>
    </row>
    <row r="744" spans="1:6" ht="12">
      <c r="A744" s="227"/>
      <c r="B744" s="234"/>
      <c r="C744" s="242"/>
      <c r="D744" s="234"/>
      <c r="E744" s="446"/>
      <c r="F744" s="454"/>
    </row>
    <row r="745" spans="1:6" ht="12">
      <c r="A745" s="227"/>
      <c r="B745" s="234"/>
      <c r="C745" s="242"/>
      <c r="D745" s="234"/>
      <c r="E745" s="446"/>
      <c r="F745" s="454"/>
    </row>
    <row r="746" spans="1:6" ht="12.75">
      <c r="A746" s="243" t="s">
        <v>683</v>
      </c>
      <c r="B746" s="244" t="s">
        <v>959</v>
      </c>
      <c r="C746" s="245"/>
      <c r="D746" s="244"/>
      <c r="E746" s="448"/>
      <c r="F746" s="455" t="s">
        <v>817</v>
      </c>
    </row>
    <row r="747" spans="1:6" ht="12">
      <c r="A747" s="232"/>
      <c r="B747" s="228"/>
      <c r="C747" s="253"/>
      <c r="D747" s="228"/>
      <c r="E747" s="446"/>
      <c r="F747" s="454"/>
    </row>
    <row r="748" spans="1:6" ht="14.25" customHeight="1">
      <c r="A748" s="153" t="s">
        <v>337</v>
      </c>
      <c r="B748" s="148" t="s">
        <v>338</v>
      </c>
      <c r="C748" s="82" t="s">
        <v>339</v>
      </c>
      <c r="D748" s="81" t="s">
        <v>340</v>
      </c>
      <c r="E748" s="83" t="s">
        <v>341</v>
      </c>
      <c r="F748" s="454" t="s">
        <v>342</v>
      </c>
    </row>
    <row r="749" spans="1:6" ht="12">
      <c r="A749" s="554"/>
      <c r="B749" s="555"/>
      <c r="C749" s="556"/>
      <c r="D749" s="557"/>
      <c r="E749" s="558"/>
      <c r="F749" s="454"/>
    </row>
    <row r="750" spans="1:6" ht="12">
      <c r="A750" s="233" t="s">
        <v>489</v>
      </c>
      <c r="B750" s="222" t="s">
        <v>960</v>
      </c>
      <c r="C750" s="531"/>
      <c r="D750" s="233"/>
      <c r="E750" s="540"/>
      <c r="F750" s="454"/>
    </row>
    <row r="751" spans="1:6" ht="12">
      <c r="A751" s="233"/>
      <c r="B751" s="222" t="s">
        <v>961</v>
      </c>
      <c r="C751" s="531"/>
      <c r="D751" s="233"/>
      <c r="E751" s="540"/>
      <c r="F751" s="454"/>
    </row>
    <row r="752" spans="1:6" ht="12">
      <c r="A752" s="233"/>
      <c r="B752" s="222" t="s">
        <v>962</v>
      </c>
      <c r="C752" s="233" t="s">
        <v>143</v>
      </c>
      <c r="D752" s="531">
        <v>21.8</v>
      </c>
      <c r="E752" s="540"/>
      <c r="F752" s="454">
        <f>E752*D752</f>
        <v>0</v>
      </c>
    </row>
    <row r="753" spans="1:6" ht="12">
      <c r="A753" s="233"/>
      <c r="C753" s="231"/>
      <c r="D753" s="231"/>
      <c r="E753" s="445"/>
      <c r="F753" s="454"/>
    </row>
    <row r="754" spans="1:6" ht="12">
      <c r="A754" s="233" t="s">
        <v>497</v>
      </c>
      <c r="B754" s="222" t="s">
        <v>963</v>
      </c>
      <c r="C754" s="531"/>
      <c r="D754" s="233"/>
      <c r="E754" s="540"/>
      <c r="F754" s="454" t="s">
        <v>563</v>
      </c>
    </row>
    <row r="755" spans="1:6" ht="12">
      <c r="A755" s="233"/>
      <c r="B755" s="222" t="s">
        <v>964</v>
      </c>
      <c r="C755" s="531"/>
      <c r="D755" s="233"/>
      <c r="E755" s="540"/>
      <c r="F755" s="454"/>
    </row>
    <row r="756" spans="1:6" ht="12">
      <c r="A756" s="233"/>
      <c r="B756" s="222" t="s">
        <v>965</v>
      </c>
      <c r="C756" s="233" t="s">
        <v>143</v>
      </c>
      <c r="D756" s="537">
        <v>42.3</v>
      </c>
      <c r="E756" s="540"/>
      <c r="F756" s="454">
        <f>E756*D756</f>
        <v>0</v>
      </c>
    </row>
    <row r="757" spans="1:6" ht="12">
      <c r="A757" s="233"/>
      <c r="C757" s="231"/>
      <c r="D757" s="231"/>
      <c r="E757" s="445"/>
      <c r="F757" s="454"/>
    </row>
    <row r="758" spans="1:6" ht="12">
      <c r="A758" s="233" t="s">
        <v>501</v>
      </c>
      <c r="B758" s="222" t="s">
        <v>966</v>
      </c>
      <c r="C758" s="531"/>
      <c r="D758" s="233"/>
      <c r="E758" s="540"/>
      <c r="F758" s="454"/>
    </row>
    <row r="759" spans="1:6" ht="12">
      <c r="A759" s="233"/>
      <c r="B759" s="222" t="s">
        <v>967</v>
      </c>
      <c r="C759" s="531"/>
      <c r="D759" s="233"/>
      <c r="E759" s="540"/>
      <c r="F759" s="454"/>
    </row>
    <row r="760" spans="1:6" ht="12">
      <c r="A760" s="233"/>
      <c r="B760" s="222" t="s">
        <v>962</v>
      </c>
      <c r="C760" s="233" t="s">
        <v>143</v>
      </c>
      <c r="D760" s="531">
        <v>3.2</v>
      </c>
      <c r="E760" s="540"/>
      <c r="F760" s="454">
        <f>E760*D760</f>
        <v>0</v>
      </c>
    </row>
    <row r="761" spans="1:6" ht="12">
      <c r="A761" s="233"/>
      <c r="C761" s="231"/>
      <c r="D761" s="231"/>
      <c r="E761" s="445"/>
      <c r="F761" s="454"/>
    </row>
    <row r="762" spans="1:6" ht="12">
      <c r="A762" s="233" t="s">
        <v>505</v>
      </c>
      <c r="B762" s="222" t="s">
        <v>968</v>
      </c>
      <c r="C762" s="531"/>
      <c r="D762" s="233"/>
      <c r="E762" s="540"/>
      <c r="F762" s="454"/>
    </row>
    <row r="763" spans="1:6" ht="12">
      <c r="A763" s="233"/>
      <c r="B763" s="222" t="s">
        <v>967</v>
      </c>
      <c r="C763" s="531"/>
      <c r="D763" s="233"/>
      <c r="E763" s="540"/>
      <c r="F763" s="454"/>
    </row>
    <row r="764" spans="1:6" ht="12">
      <c r="A764" s="233"/>
      <c r="B764" s="222" t="s">
        <v>962</v>
      </c>
      <c r="C764" s="233" t="s">
        <v>143</v>
      </c>
      <c r="D764" s="531">
        <v>6.9</v>
      </c>
      <c r="E764" s="540"/>
      <c r="F764" s="454">
        <f>E764*D764</f>
        <v>0</v>
      </c>
    </row>
    <row r="765" spans="1:6" ht="12">
      <c r="A765" s="233"/>
      <c r="C765" s="231"/>
      <c r="D765" s="231"/>
      <c r="E765" s="445"/>
      <c r="F765" s="454"/>
    </row>
    <row r="766" spans="1:6" ht="12">
      <c r="A766" s="233" t="s">
        <v>509</v>
      </c>
      <c r="B766" s="222" t="s">
        <v>969</v>
      </c>
      <c r="C766" s="531"/>
      <c r="D766" s="233"/>
      <c r="E766" s="540"/>
      <c r="F766" s="454"/>
    </row>
    <row r="767" spans="1:6" ht="12">
      <c r="A767" s="233"/>
      <c r="B767" s="222" t="s">
        <v>970</v>
      </c>
      <c r="C767" s="531"/>
      <c r="D767" s="233"/>
      <c r="E767" s="540"/>
      <c r="F767" s="454"/>
    </row>
    <row r="768" spans="1:6" ht="12">
      <c r="A768" s="233"/>
      <c r="B768" s="222" t="s">
        <v>962</v>
      </c>
      <c r="C768" s="233" t="s">
        <v>143</v>
      </c>
      <c r="D768" s="531">
        <v>2.4</v>
      </c>
      <c r="E768" s="540"/>
      <c r="F768" s="454">
        <f>E768*D768</f>
        <v>0</v>
      </c>
    </row>
    <row r="769" spans="1:6" ht="12">
      <c r="A769" s="233"/>
      <c r="C769" s="231"/>
      <c r="D769" s="231"/>
      <c r="E769" s="445"/>
      <c r="F769" s="454"/>
    </row>
    <row r="770" spans="1:6" ht="12.75">
      <c r="A770" s="243" t="s">
        <v>683</v>
      </c>
      <c r="B770" s="244" t="s">
        <v>971</v>
      </c>
      <c r="C770" s="245"/>
      <c r="D770" s="244"/>
      <c r="E770" s="448"/>
      <c r="F770" s="455">
        <f>SUM(F752:F768)</f>
        <v>0</v>
      </c>
    </row>
    <row r="771" spans="1:6" ht="12">
      <c r="A771" s="227"/>
      <c r="B771" s="234"/>
      <c r="C771" s="242"/>
      <c r="D771" s="234"/>
      <c r="E771" s="446"/>
      <c r="F771" s="454"/>
    </row>
    <row r="772" spans="1:6" ht="12">
      <c r="A772" s="227"/>
      <c r="B772" s="234"/>
      <c r="C772" s="242"/>
      <c r="D772" s="234"/>
      <c r="E772" s="446"/>
      <c r="F772" s="454"/>
    </row>
    <row r="773" spans="1:6" s="264" customFormat="1" ht="12.75">
      <c r="A773" s="243" t="s">
        <v>696</v>
      </c>
      <c r="B773" s="244" t="s">
        <v>972</v>
      </c>
      <c r="C773" s="245"/>
      <c r="D773" s="244"/>
      <c r="E773" s="448"/>
      <c r="F773" s="455"/>
    </row>
    <row r="774" spans="1:6" ht="12.75">
      <c r="A774" s="257"/>
      <c r="B774" s="258"/>
      <c r="C774" s="259"/>
      <c r="D774" s="258"/>
      <c r="E774" s="449"/>
      <c r="F774" s="454"/>
    </row>
    <row r="775" spans="1:6" ht="14.25" customHeight="1">
      <c r="A775" s="153" t="s">
        <v>337</v>
      </c>
      <c r="B775" s="148" t="s">
        <v>338</v>
      </c>
      <c r="C775" s="82" t="s">
        <v>339</v>
      </c>
      <c r="D775" s="81" t="s">
        <v>340</v>
      </c>
      <c r="E775" s="83" t="s">
        <v>341</v>
      </c>
      <c r="F775" s="454" t="s">
        <v>342</v>
      </c>
    </row>
    <row r="776" spans="1:6" ht="12.75">
      <c r="A776" s="154"/>
      <c r="B776" s="149"/>
      <c r="C776" s="89"/>
      <c r="D776" s="90"/>
      <c r="E776" s="391"/>
      <c r="F776" s="454"/>
    </row>
    <row r="777" spans="1:6" ht="12">
      <c r="A777" s="233" t="s">
        <v>489</v>
      </c>
      <c r="B777" s="222" t="s">
        <v>973</v>
      </c>
      <c r="C777" s="547"/>
      <c r="D777" s="222"/>
      <c r="E777" s="540"/>
      <c r="F777" s="454"/>
    </row>
    <row r="778" spans="1:6" ht="12">
      <c r="A778" s="233"/>
      <c r="B778" s="222" t="s">
        <v>974</v>
      </c>
      <c r="C778" s="233" t="s">
        <v>143</v>
      </c>
      <c r="D778" s="531">
        <v>252.2</v>
      </c>
      <c r="E778" s="540"/>
      <c r="F778" s="454">
        <f>E778*D778</f>
        <v>0</v>
      </c>
    </row>
    <row r="779" spans="1:6" ht="12">
      <c r="A779" s="233"/>
      <c r="B779" s="222" t="s">
        <v>975</v>
      </c>
      <c r="E779" s="445"/>
      <c r="F779" s="454"/>
    </row>
    <row r="780" spans="1:6" ht="12">
      <c r="A780" s="233"/>
      <c r="B780" s="222" t="s">
        <v>976</v>
      </c>
      <c r="C780" s="547"/>
      <c r="D780" s="222"/>
      <c r="E780" s="540"/>
      <c r="F780" s="454"/>
    </row>
    <row r="781" spans="1:6" ht="12">
      <c r="A781" s="233"/>
      <c r="C781" s="547"/>
      <c r="D781" s="222"/>
      <c r="E781" s="566"/>
      <c r="F781" s="454"/>
    </row>
    <row r="782" spans="1:6" ht="12.75">
      <c r="A782" s="243" t="s">
        <v>696</v>
      </c>
      <c r="B782" s="244" t="s">
        <v>977</v>
      </c>
      <c r="C782" s="245"/>
      <c r="D782" s="244"/>
      <c r="E782" s="448"/>
      <c r="F782" s="455">
        <f>SUM(F778)</f>
        <v>0</v>
      </c>
    </row>
    <row r="783" spans="1:6" ht="12">
      <c r="A783" s="254"/>
      <c r="B783" s="255"/>
      <c r="C783" s="256"/>
      <c r="D783" s="255"/>
      <c r="E783" s="446"/>
      <c r="F783" s="454"/>
    </row>
    <row r="784" spans="5:6" ht="12">
      <c r="E784" s="445"/>
      <c r="F784" s="454"/>
    </row>
    <row r="785" spans="1:6" ht="12.75">
      <c r="A785" s="243" t="s">
        <v>746</v>
      </c>
      <c r="B785" s="244" t="s">
        <v>978</v>
      </c>
      <c r="C785" s="245"/>
      <c r="D785" s="244"/>
      <c r="E785" s="448"/>
      <c r="F785" s="455"/>
    </row>
    <row r="786" spans="1:6" ht="12.75">
      <c r="A786" s="257"/>
      <c r="B786" s="258"/>
      <c r="C786" s="259"/>
      <c r="D786" s="258"/>
      <c r="E786" s="449"/>
      <c r="F786" s="454"/>
    </row>
    <row r="787" spans="1:6" ht="14.25" customHeight="1">
      <c r="A787" s="153" t="s">
        <v>337</v>
      </c>
      <c r="B787" s="148" t="s">
        <v>338</v>
      </c>
      <c r="C787" s="82" t="s">
        <v>339</v>
      </c>
      <c r="D787" s="81" t="s">
        <v>340</v>
      </c>
      <c r="E787" s="83" t="s">
        <v>341</v>
      </c>
      <c r="F787" s="454" t="s">
        <v>342</v>
      </c>
    </row>
    <row r="788" spans="1:6" ht="12">
      <c r="A788" s="554"/>
      <c r="B788" s="555"/>
      <c r="C788" s="556"/>
      <c r="D788" s="557"/>
      <c r="E788" s="558"/>
      <c r="F788" s="454"/>
    </row>
    <row r="789" spans="1:6" ht="12">
      <c r="A789" s="233" t="s">
        <v>489</v>
      </c>
      <c r="B789" s="222" t="s">
        <v>979</v>
      </c>
      <c r="C789" s="547"/>
      <c r="D789" s="222"/>
      <c r="E789" s="540"/>
      <c r="F789" s="454"/>
    </row>
    <row r="790" spans="1:6" ht="12">
      <c r="A790" s="233"/>
      <c r="B790" s="222" t="s">
        <v>980</v>
      </c>
      <c r="C790" s="547"/>
      <c r="D790" s="222"/>
      <c r="E790" s="540"/>
      <c r="F790" s="454"/>
    </row>
    <row r="791" spans="1:6" ht="12">
      <c r="A791" s="233"/>
      <c r="B791" s="222" t="s">
        <v>981</v>
      </c>
      <c r="C791" s="531"/>
      <c r="D791" s="233"/>
      <c r="E791" s="540"/>
      <c r="F791" s="454"/>
    </row>
    <row r="792" spans="1:6" ht="12">
      <c r="A792" s="233"/>
      <c r="B792" s="222" t="s">
        <v>982</v>
      </c>
      <c r="C792" s="233" t="s">
        <v>143</v>
      </c>
      <c r="D792" s="531">
        <v>136.9</v>
      </c>
      <c r="E792" s="532"/>
      <c r="F792" s="454">
        <f>E792*D792</f>
        <v>0</v>
      </c>
    </row>
    <row r="793" spans="1:6" ht="12">
      <c r="A793" s="233"/>
      <c r="C793" s="231"/>
      <c r="D793" s="231"/>
      <c r="E793" s="445"/>
      <c r="F793" s="454"/>
    </row>
    <row r="794" spans="1:6" ht="12">
      <c r="A794" s="233" t="s">
        <v>497</v>
      </c>
      <c r="B794" s="222" t="s">
        <v>983</v>
      </c>
      <c r="C794" s="531"/>
      <c r="D794" s="233"/>
      <c r="E794" s="540"/>
      <c r="F794" s="454"/>
    </row>
    <row r="795" spans="1:6" ht="12">
      <c r="A795" s="233"/>
      <c r="B795" s="222" t="s">
        <v>984</v>
      </c>
      <c r="C795" s="531"/>
      <c r="D795" s="233"/>
      <c r="E795" s="540"/>
      <c r="F795" s="454"/>
    </row>
    <row r="796" spans="1:6" ht="12">
      <c r="A796" s="233"/>
      <c r="B796" s="222" t="s">
        <v>985</v>
      </c>
      <c r="C796" s="531"/>
      <c r="D796" s="233"/>
      <c r="E796" s="540"/>
      <c r="F796" s="454"/>
    </row>
    <row r="797" spans="1:6" ht="12">
      <c r="A797" s="233"/>
      <c r="B797" s="222" t="s">
        <v>986</v>
      </c>
      <c r="C797" s="233" t="s">
        <v>143</v>
      </c>
      <c r="D797" s="531">
        <v>66.8</v>
      </c>
      <c r="E797" s="540"/>
      <c r="F797" s="454">
        <f>E797*D797</f>
        <v>0</v>
      </c>
    </row>
    <row r="798" spans="1:6" ht="12">
      <c r="A798" s="233"/>
      <c r="F798" s="454"/>
    </row>
    <row r="799" spans="1:6" ht="12.75">
      <c r="A799" s="243" t="s">
        <v>746</v>
      </c>
      <c r="B799" s="244" t="s">
        <v>987</v>
      </c>
      <c r="C799" s="245"/>
      <c r="D799" s="244"/>
      <c r="E799" s="246"/>
      <c r="F799" s="455">
        <f>SUM(F792:F797)</f>
        <v>0</v>
      </c>
    </row>
    <row r="800" ht="12">
      <c r="F800" s="454"/>
    </row>
    <row r="801" spans="1:6" ht="12.75">
      <c r="A801" s="266" t="s">
        <v>390</v>
      </c>
      <c r="B801" s="266" t="s">
        <v>992</v>
      </c>
      <c r="C801" s="266"/>
      <c r="D801" s="266"/>
      <c r="E801" s="266"/>
      <c r="F801" s="455"/>
    </row>
    <row r="802" ht="12">
      <c r="F802" s="454"/>
    </row>
    <row r="803" spans="1:6" ht="12">
      <c r="A803" s="221" t="s">
        <v>993</v>
      </c>
      <c r="B803" s="221" t="str">
        <f>B513</f>
        <v>KLEPARSKA DELA</v>
      </c>
      <c r="F803" s="454">
        <f>F536</f>
        <v>0</v>
      </c>
    </row>
    <row r="804" spans="1:6" ht="12">
      <c r="A804" s="221" t="s">
        <v>994</v>
      </c>
      <c r="B804" s="221" t="str">
        <f>B539</f>
        <v>KLJUČAVNIČARSKA DELA</v>
      </c>
      <c r="F804" s="454">
        <f>F572</f>
        <v>0</v>
      </c>
    </row>
    <row r="805" spans="1:6" ht="12">
      <c r="A805" s="221" t="s">
        <v>995</v>
      </c>
      <c r="B805" s="221" t="str">
        <f>B575</f>
        <v>STAVBNO POHIŠTVO</v>
      </c>
      <c r="F805" s="454">
        <f>F637</f>
        <v>0</v>
      </c>
    </row>
    <row r="806" spans="1:6" ht="12">
      <c r="A806" s="221" t="s">
        <v>996</v>
      </c>
      <c r="B806" s="221" t="str">
        <f>B640</f>
        <v>STENSKE IN STROPNE OBLOGE</v>
      </c>
      <c r="F806" s="454">
        <f>F716</f>
        <v>0</v>
      </c>
    </row>
    <row r="807" spans="1:6" ht="12">
      <c r="A807" s="221" t="s">
        <v>997</v>
      </c>
      <c r="B807" s="221" t="str">
        <f>B719</f>
        <v>KAMNOSEŠKA DELA</v>
      </c>
      <c r="F807" s="454">
        <f>F743</f>
        <v>0</v>
      </c>
    </row>
    <row r="808" spans="1:6" ht="12">
      <c r="A808" s="221" t="s">
        <v>998</v>
      </c>
      <c r="B808" s="221" t="str">
        <f>B746</f>
        <v>KERAMIČARSKA DELA</v>
      </c>
      <c r="F808" s="454">
        <f>F770</f>
        <v>0</v>
      </c>
    </row>
    <row r="809" spans="1:6" ht="12">
      <c r="A809" s="221" t="s">
        <v>999</v>
      </c>
      <c r="B809" s="221" t="str">
        <f>B773</f>
        <v>SLIKOPLESKARSKA DELA</v>
      </c>
      <c r="F809" s="454">
        <f>F782</f>
        <v>0</v>
      </c>
    </row>
    <row r="810" spans="1:6" ht="12">
      <c r="A810" s="221" t="s">
        <v>1063</v>
      </c>
      <c r="B810" s="221" t="str">
        <f>B785</f>
        <v>TLAKARSKA DELA</v>
      </c>
      <c r="F810" s="454">
        <f>F799</f>
        <v>0</v>
      </c>
    </row>
    <row r="811" ht="12">
      <c r="F811" s="454"/>
    </row>
    <row r="812" spans="1:6" ht="12.75">
      <c r="A812" s="266" t="s">
        <v>390</v>
      </c>
      <c r="B812" s="266" t="s">
        <v>1000</v>
      </c>
      <c r="C812" s="266"/>
      <c r="D812" s="266"/>
      <c r="E812" s="266"/>
      <c r="F812" s="455">
        <f>SUM(F803:F810)</f>
        <v>0</v>
      </c>
    </row>
  </sheetData>
  <sheetProtection password="C618" sheet="1" objects="1" scenarios="1"/>
  <mergeCells count="4">
    <mergeCell ref="A1:B1"/>
    <mergeCell ref="C1:F1"/>
    <mergeCell ref="A3:B3"/>
    <mergeCell ref="C3:F3"/>
  </mergeCells>
  <printOptions/>
  <pageMargins left="0.5208333333333334" right="0.4976851851851852" top="0.75" bottom="0.75" header="0.3" footer="0.3"/>
  <pageSetup horizontalDpi="600" verticalDpi="600" orientation="portrait" paperSize="9"/>
  <headerFooter alignWithMargins="0">
    <oddFooter>&amp;L&amp;A&amp;R&amp;P</oddFooter>
  </headerFooter>
  <rowBreaks count="6" manualBreakCount="6">
    <brk id="56" max="255" man="1"/>
    <brk id="114" max="255" man="1"/>
    <brk id="164" max="255" man="1"/>
    <brk id="510" max="255" man="1"/>
    <brk id="745" max="255" man="1"/>
    <brk id="800" max="255" man="1"/>
  </rowBreaks>
</worksheet>
</file>

<file path=xl/worksheets/sheet3.xml><?xml version="1.0" encoding="utf-8"?>
<worksheet xmlns="http://schemas.openxmlformats.org/spreadsheetml/2006/main" xmlns:r="http://schemas.openxmlformats.org/officeDocument/2006/relationships">
  <dimension ref="A1:I215"/>
  <sheetViews>
    <sheetView workbookViewId="0" topLeftCell="A177">
      <selection activeCell="D190" sqref="D190"/>
    </sheetView>
  </sheetViews>
  <sheetFormatPr defaultColWidth="8.8515625" defaultRowHeight="12.75"/>
  <cols>
    <col min="1" max="1" width="8.28125" style="190" customWidth="1"/>
    <col min="2" max="2" width="34.28125" style="525" customWidth="1"/>
    <col min="3" max="3" width="6.00390625" style="179" bestFit="1" customWidth="1"/>
    <col min="4" max="4" width="6.8515625" style="179" bestFit="1" customWidth="1"/>
    <col min="5" max="5" width="12.00390625" style="179" customWidth="1"/>
    <col min="6" max="6" width="18.140625" style="179" customWidth="1"/>
    <col min="7" max="16384" width="8.8515625" style="179" customWidth="1"/>
  </cols>
  <sheetData>
    <row r="1" spans="1:6" ht="12.75">
      <c r="A1" s="406" t="str">
        <f>'SI REK'!A1</f>
        <v>OPERACIJA:</v>
      </c>
      <c r="B1" s="406"/>
      <c r="C1" s="407" t="str">
        <f>'SI REK'!B1</f>
        <v>KULTURNI DOM V LIGU</v>
      </c>
      <c r="D1" s="407"/>
      <c r="E1" s="407"/>
      <c r="F1" s="407"/>
    </row>
    <row r="2" spans="1:6" ht="12">
      <c r="A2" s="180"/>
      <c r="B2" s="181"/>
      <c r="C2" s="182"/>
      <c r="D2" s="182"/>
      <c r="E2" s="183"/>
      <c r="F2" s="184"/>
    </row>
    <row r="3" spans="1:6" ht="12">
      <c r="A3" s="406" t="str">
        <f>'SI REK'!A3</f>
        <v>NAROČNIK:</v>
      </c>
      <c r="B3" s="406"/>
      <c r="C3" s="408" t="str">
        <f>'SI REK'!B3</f>
        <v>OBČINA KANAL, Trg svobode 23, 5213 Kanal</v>
      </c>
      <c r="D3" s="408"/>
      <c r="E3" s="408"/>
      <c r="F3" s="408"/>
    </row>
    <row r="4" spans="1:6" ht="12">
      <c r="A4" s="13"/>
      <c r="B4" s="13"/>
      <c r="C4" s="182"/>
      <c r="D4" s="182"/>
      <c r="E4" s="182"/>
      <c r="F4" s="182"/>
    </row>
    <row r="5" spans="1:6" ht="16.5">
      <c r="A5" s="185" t="s">
        <v>1052</v>
      </c>
      <c r="B5" s="186" t="s">
        <v>483</v>
      </c>
      <c r="C5" s="187"/>
      <c r="D5" s="187"/>
      <c r="E5" s="188"/>
      <c r="F5" s="189"/>
    </row>
    <row r="6" spans="2:6" ht="30.75" customHeight="1">
      <c r="B6" s="191" t="s">
        <v>361</v>
      </c>
      <c r="C6" s="192"/>
      <c r="D6" s="192"/>
      <c r="E6" s="193"/>
      <c r="F6" s="194"/>
    </row>
    <row r="7" spans="2:6" ht="12">
      <c r="B7" s="208"/>
      <c r="C7" s="192"/>
      <c r="D7" s="192"/>
      <c r="E7" s="193"/>
      <c r="F7" s="194"/>
    </row>
    <row r="8" spans="1:6" ht="16.5" customHeight="1">
      <c r="A8" s="195"/>
      <c r="B8" s="196" t="s">
        <v>484</v>
      </c>
      <c r="C8" s="187"/>
      <c r="D8" s="187"/>
      <c r="E8" s="188"/>
      <c r="F8" s="197"/>
    </row>
    <row r="9" spans="1:6" ht="15" customHeight="1">
      <c r="A9" s="203" t="s">
        <v>349</v>
      </c>
      <c r="B9" s="204" t="str">
        <f>B19</f>
        <v>SVETILKE</v>
      </c>
      <c r="C9" s="200"/>
      <c r="D9" s="200"/>
      <c r="E9" s="201"/>
      <c r="F9" s="454">
        <f>F64</f>
        <v>0</v>
      </c>
    </row>
    <row r="10" spans="1:6" ht="15" customHeight="1">
      <c r="A10" s="205" t="s">
        <v>390</v>
      </c>
      <c r="B10" s="199" t="str">
        <f>B66</f>
        <v>STIKALA</v>
      </c>
      <c r="C10" s="200"/>
      <c r="D10" s="200"/>
      <c r="E10" s="201"/>
      <c r="F10" s="454">
        <f>F80</f>
        <v>0</v>
      </c>
    </row>
    <row r="11" spans="1:6" ht="12.75">
      <c r="A11" s="206" t="s">
        <v>402</v>
      </c>
      <c r="B11" s="207" t="str">
        <f>B82</f>
        <v>VTIČNICE IN FIKSNI PRIKLJUČKI</v>
      </c>
      <c r="C11" s="192"/>
      <c r="D11" s="192"/>
      <c r="E11" s="193"/>
      <c r="F11" s="454">
        <f>F100</f>
        <v>0</v>
      </c>
    </row>
    <row r="12" spans="1:6" ht="12.75">
      <c r="A12" s="206" t="s">
        <v>413</v>
      </c>
      <c r="B12" s="207" t="str">
        <f>B102</f>
        <v>VODOVNI MATERIAL</v>
      </c>
      <c r="C12" s="192"/>
      <c r="D12" s="192"/>
      <c r="E12" s="193"/>
      <c r="F12" s="454">
        <f>F148</f>
        <v>0</v>
      </c>
    </row>
    <row r="13" spans="1:6" ht="12.75">
      <c r="A13" s="206" t="s">
        <v>442</v>
      </c>
      <c r="B13" s="207" t="s">
        <v>443</v>
      </c>
      <c r="C13" s="192"/>
      <c r="D13" s="192"/>
      <c r="E13" s="193"/>
      <c r="F13" s="454">
        <f>F178</f>
        <v>0</v>
      </c>
    </row>
    <row r="14" spans="1:6" ht="16.5" customHeight="1">
      <c r="A14" s="206" t="s">
        <v>463</v>
      </c>
      <c r="B14" s="207" t="str">
        <f>B180</f>
        <v>OZEMLITEV IN STRELOVODNE INŠTALACIJE</v>
      </c>
      <c r="C14" s="192"/>
      <c r="D14" s="192"/>
      <c r="E14" s="193"/>
      <c r="F14" s="454">
        <f>F194</f>
        <v>0</v>
      </c>
    </row>
    <row r="15" spans="1:6" ht="16.5" customHeight="1">
      <c r="A15" s="206" t="s">
        <v>1015</v>
      </c>
      <c r="B15" s="456" t="str">
        <f>B206</f>
        <v>SKUPAJ OSTALA DELA</v>
      </c>
      <c r="C15" s="192"/>
      <c r="D15" s="192"/>
      <c r="E15" s="193"/>
      <c r="F15" s="454">
        <f>F206</f>
        <v>0</v>
      </c>
    </row>
    <row r="16" spans="1:6" ht="12.75">
      <c r="A16" s="195"/>
      <c r="B16" s="196" t="s">
        <v>355</v>
      </c>
      <c r="C16" s="187"/>
      <c r="D16" s="187"/>
      <c r="E16" s="188"/>
      <c r="F16" s="455">
        <f>SUM(F9:F15)</f>
        <v>0</v>
      </c>
    </row>
    <row r="17" spans="2:6" ht="12">
      <c r="B17" s="208"/>
      <c r="C17" s="192"/>
      <c r="D17" s="192"/>
      <c r="E17" s="193"/>
      <c r="F17" s="194"/>
    </row>
    <row r="19" spans="1:6" s="459" customFormat="1" ht="12.75">
      <c r="A19" s="457" t="s">
        <v>349</v>
      </c>
      <c r="B19" s="458" t="s">
        <v>360</v>
      </c>
      <c r="C19" s="155"/>
      <c r="D19" s="156"/>
      <c r="E19" s="157"/>
      <c r="F19" s="158"/>
    </row>
    <row r="20" spans="1:6" s="459" customFormat="1" ht="12.75">
      <c r="A20" s="460"/>
      <c r="B20" s="461"/>
      <c r="C20" s="163"/>
      <c r="D20" s="164"/>
      <c r="E20" s="165"/>
      <c r="F20" s="166"/>
    </row>
    <row r="21" spans="1:6" s="231" customFormat="1" ht="12.75">
      <c r="A21" s="274" t="s">
        <v>337</v>
      </c>
      <c r="B21" s="82" t="s">
        <v>338</v>
      </c>
      <c r="C21" s="82" t="s">
        <v>339</v>
      </c>
      <c r="D21" s="81" t="s">
        <v>340</v>
      </c>
      <c r="E21" s="83" t="s">
        <v>341</v>
      </c>
      <c r="F21" s="84" t="s">
        <v>342</v>
      </c>
    </row>
    <row r="22" spans="1:6" s="459" customFormat="1" ht="12.75">
      <c r="A22" s="154"/>
      <c r="B22" s="149"/>
      <c r="C22" s="89"/>
      <c r="D22" s="90"/>
      <c r="E22" s="391"/>
      <c r="F22" s="107"/>
    </row>
    <row r="23" spans="1:6" ht="24">
      <c r="A23" s="462">
        <v>1</v>
      </c>
      <c r="B23" s="191" t="s">
        <v>362</v>
      </c>
      <c r="C23" s="463"/>
      <c r="D23" s="463"/>
      <c r="E23" s="464"/>
      <c r="F23" s="454"/>
    </row>
    <row r="24" spans="1:6" ht="12">
      <c r="A24" s="462"/>
      <c r="B24" s="191" t="s">
        <v>363</v>
      </c>
      <c r="C24" s="465" t="s">
        <v>113</v>
      </c>
      <c r="D24" s="466">
        <v>3</v>
      </c>
      <c r="E24" s="464"/>
      <c r="F24" s="454">
        <f>D24*E24</f>
        <v>0</v>
      </c>
    </row>
    <row r="25" spans="1:6" ht="12">
      <c r="A25" s="462"/>
      <c r="B25" s="191"/>
      <c r="C25" s="463"/>
      <c r="D25" s="466"/>
      <c r="E25" s="467"/>
      <c r="F25" s="454"/>
    </row>
    <row r="26" spans="1:6" ht="24">
      <c r="A26" s="462">
        <v>2</v>
      </c>
      <c r="B26" s="191" t="s">
        <v>364</v>
      </c>
      <c r="C26" s="463"/>
      <c r="D26" s="466"/>
      <c r="E26" s="464"/>
      <c r="F26" s="454"/>
    </row>
    <row r="27" spans="1:6" ht="12">
      <c r="A27" s="462"/>
      <c r="B27" s="191" t="s">
        <v>365</v>
      </c>
      <c r="C27" s="465" t="s">
        <v>113</v>
      </c>
      <c r="D27" s="466">
        <v>6</v>
      </c>
      <c r="E27" s="468"/>
      <c r="F27" s="454">
        <f>D27*E27</f>
        <v>0</v>
      </c>
    </row>
    <row r="28" spans="1:6" ht="12">
      <c r="A28" s="462"/>
      <c r="B28" s="191"/>
      <c r="C28" s="463"/>
      <c r="D28" s="466"/>
      <c r="E28" s="468"/>
      <c r="F28" s="454"/>
    </row>
    <row r="29" spans="1:6" ht="24">
      <c r="A29" s="462">
        <v>3</v>
      </c>
      <c r="B29" s="191" t="s">
        <v>366</v>
      </c>
      <c r="C29" s="463"/>
      <c r="D29" s="466"/>
      <c r="E29" s="464"/>
      <c r="F29" s="454"/>
    </row>
    <row r="30" spans="1:6" ht="12">
      <c r="A30" s="462"/>
      <c r="B30" s="191" t="s">
        <v>367</v>
      </c>
      <c r="C30" s="465" t="s">
        <v>113</v>
      </c>
      <c r="D30" s="466">
        <v>1</v>
      </c>
      <c r="E30" s="468"/>
      <c r="F30" s="454">
        <f>D30*E30</f>
        <v>0</v>
      </c>
    </row>
    <row r="31" spans="1:6" ht="12">
      <c r="A31" s="462"/>
      <c r="B31" s="191"/>
      <c r="C31" s="463"/>
      <c r="D31" s="466"/>
      <c r="E31" s="468"/>
      <c r="F31" s="454"/>
    </row>
    <row r="32" spans="1:6" ht="24">
      <c r="A32" s="462">
        <v>4</v>
      </c>
      <c r="B32" s="191" t="s">
        <v>368</v>
      </c>
      <c r="C32" s="463"/>
      <c r="D32" s="466"/>
      <c r="E32" s="464"/>
      <c r="F32" s="454"/>
    </row>
    <row r="33" spans="1:6" ht="12">
      <c r="A33" s="462"/>
      <c r="B33" s="191" t="s">
        <v>369</v>
      </c>
      <c r="C33" s="465" t="s">
        <v>113</v>
      </c>
      <c r="D33" s="466">
        <v>4</v>
      </c>
      <c r="E33" s="468"/>
      <c r="F33" s="454">
        <f>D33*E33</f>
        <v>0</v>
      </c>
    </row>
    <row r="34" spans="1:6" ht="12">
      <c r="A34" s="462"/>
      <c r="B34" s="191"/>
      <c r="C34" s="463"/>
      <c r="D34" s="466"/>
      <c r="E34" s="468"/>
      <c r="F34" s="454"/>
    </row>
    <row r="35" spans="1:6" ht="24">
      <c r="A35" s="462">
        <v>5</v>
      </c>
      <c r="B35" s="191" t="s">
        <v>370</v>
      </c>
      <c r="C35" s="463"/>
      <c r="D35" s="466"/>
      <c r="E35" s="464"/>
      <c r="F35" s="454"/>
    </row>
    <row r="36" spans="1:6" ht="12">
      <c r="A36" s="462"/>
      <c r="B36" s="191" t="s">
        <v>371</v>
      </c>
      <c r="C36" s="465" t="s">
        <v>113</v>
      </c>
      <c r="D36" s="466">
        <v>23</v>
      </c>
      <c r="E36" s="468"/>
      <c r="F36" s="454">
        <f>D36*E36</f>
        <v>0</v>
      </c>
    </row>
    <row r="37" spans="1:6" ht="12">
      <c r="A37" s="462"/>
      <c r="B37" s="191"/>
      <c r="C37" s="463"/>
      <c r="D37" s="466"/>
      <c r="E37" s="464"/>
      <c r="F37" s="454"/>
    </row>
    <row r="38" spans="1:6" ht="24">
      <c r="A38" s="462">
        <v>6</v>
      </c>
      <c r="B38" s="191" t="s">
        <v>372</v>
      </c>
      <c r="C38" s="463"/>
      <c r="D38" s="466"/>
      <c r="E38" s="464"/>
      <c r="F38" s="454"/>
    </row>
    <row r="39" spans="1:6" ht="12">
      <c r="A39" s="462"/>
      <c r="B39" s="191" t="s">
        <v>373</v>
      </c>
      <c r="C39" s="465" t="s">
        <v>113</v>
      </c>
      <c r="D39" s="466">
        <v>9</v>
      </c>
      <c r="E39" s="464"/>
      <c r="F39" s="454">
        <f>D39*E39</f>
        <v>0</v>
      </c>
    </row>
    <row r="40" spans="1:6" ht="12">
      <c r="A40" s="462"/>
      <c r="B40" s="191"/>
      <c r="C40" s="463"/>
      <c r="D40" s="466"/>
      <c r="E40" s="467"/>
      <c r="F40" s="463"/>
    </row>
    <row r="41" spans="1:6" ht="12">
      <c r="A41" s="462">
        <v>7</v>
      </c>
      <c r="B41" s="191" t="s">
        <v>374</v>
      </c>
      <c r="C41" s="463"/>
      <c r="D41" s="466"/>
      <c r="E41" s="464"/>
      <c r="F41" s="454"/>
    </row>
    <row r="42" spans="1:6" ht="12">
      <c r="A42" s="462"/>
      <c r="B42" s="191" t="s">
        <v>375</v>
      </c>
      <c r="C42" s="465" t="s">
        <v>111</v>
      </c>
      <c r="D42" s="466">
        <v>24</v>
      </c>
      <c r="E42" s="464"/>
      <c r="F42" s="454">
        <f>D42*E42</f>
        <v>0</v>
      </c>
    </row>
    <row r="43" spans="1:6" ht="12">
      <c r="A43" s="462"/>
      <c r="B43" s="191"/>
      <c r="C43" s="463"/>
      <c r="D43" s="466"/>
      <c r="E43" s="464"/>
      <c r="F43" s="454"/>
    </row>
    <row r="44" spans="1:6" ht="12">
      <c r="A44" s="462">
        <v>8</v>
      </c>
      <c r="B44" s="191" t="s">
        <v>376</v>
      </c>
      <c r="C44" s="465" t="s">
        <v>113</v>
      </c>
      <c r="D44" s="466">
        <v>2</v>
      </c>
      <c r="E44" s="464"/>
      <c r="F44" s="454">
        <f>D44*E44</f>
        <v>0</v>
      </c>
    </row>
    <row r="45" spans="1:6" ht="12">
      <c r="A45" s="462"/>
      <c r="B45" s="191"/>
      <c r="C45" s="463"/>
      <c r="D45" s="463"/>
      <c r="E45" s="467"/>
      <c r="F45" s="463"/>
    </row>
    <row r="46" spans="1:6" ht="24">
      <c r="A46" s="462">
        <v>9</v>
      </c>
      <c r="B46" s="191" t="s">
        <v>377</v>
      </c>
      <c r="C46" s="463"/>
      <c r="D46" s="466"/>
      <c r="E46" s="464"/>
      <c r="F46" s="454"/>
    </row>
    <row r="47" spans="1:6" ht="12">
      <c r="A47" s="462"/>
      <c r="B47" s="191" t="s">
        <v>378</v>
      </c>
      <c r="C47" s="465" t="s">
        <v>113</v>
      </c>
      <c r="D47" s="466">
        <v>5</v>
      </c>
      <c r="E47" s="464"/>
      <c r="F47" s="454">
        <f>D47*E47</f>
        <v>0</v>
      </c>
    </row>
    <row r="48" spans="1:6" ht="12">
      <c r="A48" s="462"/>
      <c r="B48" s="191"/>
      <c r="C48" s="463"/>
      <c r="D48" s="466"/>
      <c r="E48" s="464"/>
      <c r="F48" s="454"/>
    </row>
    <row r="49" spans="1:6" ht="24">
      <c r="A49" s="462">
        <v>10</v>
      </c>
      <c r="B49" s="191" t="s">
        <v>379</v>
      </c>
      <c r="C49" s="463"/>
      <c r="D49" s="466"/>
      <c r="E49" s="464"/>
      <c r="F49" s="454"/>
    </row>
    <row r="50" spans="1:6" ht="12">
      <c r="A50" s="462"/>
      <c r="B50" s="191" t="s">
        <v>380</v>
      </c>
      <c r="C50" s="465" t="s">
        <v>113</v>
      </c>
      <c r="D50" s="466">
        <v>2</v>
      </c>
      <c r="E50" s="464"/>
      <c r="F50" s="454">
        <f>D50*E50</f>
        <v>0</v>
      </c>
    </row>
    <row r="51" spans="1:6" ht="12">
      <c r="A51" s="462"/>
      <c r="B51" s="191"/>
      <c r="C51" s="463"/>
      <c r="D51" s="466"/>
      <c r="E51" s="464"/>
      <c r="F51" s="454"/>
    </row>
    <row r="52" spans="1:6" ht="24">
      <c r="A52" s="462">
        <v>11</v>
      </c>
      <c r="B52" s="191" t="s">
        <v>381</v>
      </c>
      <c r="C52" s="463"/>
      <c r="D52" s="466"/>
      <c r="E52" s="464"/>
      <c r="F52" s="454"/>
    </row>
    <row r="53" spans="1:6" ht="12">
      <c r="A53" s="462"/>
      <c r="B53" s="191" t="s">
        <v>382</v>
      </c>
      <c r="C53" s="465" t="s">
        <v>113</v>
      </c>
      <c r="D53" s="466">
        <v>2</v>
      </c>
      <c r="E53" s="464"/>
      <c r="F53" s="454">
        <f>D53*E53</f>
        <v>0</v>
      </c>
    </row>
    <row r="54" spans="1:6" ht="12">
      <c r="A54" s="462"/>
      <c r="B54" s="191"/>
      <c r="C54" s="463"/>
      <c r="D54" s="466"/>
      <c r="E54" s="464"/>
      <c r="F54" s="454"/>
    </row>
    <row r="55" spans="1:6" ht="24">
      <c r="A55" s="462">
        <v>12</v>
      </c>
      <c r="B55" s="191" t="s">
        <v>383</v>
      </c>
      <c r="C55" s="463"/>
      <c r="D55" s="466"/>
      <c r="E55" s="464"/>
      <c r="F55" s="454"/>
    </row>
    <row r="56" spans="1:6" ht="12">
      <c r="A56" s="462"/>
      <c r="B56" s="191" t="s">
        <v>384</v>
      </c>
      <c r="C56" s="465" t="s">
        <v>113</v>
      </c>
      <c r="D56" s="466">
        <v>4</v>
      </c>
      <c r="E56" s="464"/>
      <c r="F56" s="454">
        <f>D56*E56</f>
        <v>0</v>
      </c>
    </row>
    <row r="57" spans="1:6" ht="12">
      <c r="A57" s="462"/>
      <c r="B57" s="191"/>
      <c r="C57" s="463"/>
      <c r="D57" s="466"/>
      <c r="E57" s="469"/>
      <c r="F57" s="454"/>
    </row>
    <row r="58" spans="1:6" ht="24">
      <c r="A58" s="462">
        <v>13</v>
      </c>
      <c r="B58" s="191" t="s">
        <v>385</v>
      </c>
      <c r="C58" s="463"/>
      <c r="D58" s="466"/>
      <c r="E58" s="464"/>
      <c r="F58" s="454"/>
    </row>
    <row r="59" spans="1:6" ht="12">
      <c r="A59" s="462"/>
      <c r="B59" s="191" t="s">
        <v>386</v>
      </c>
      <c r="C59" s="465" t="s">
        <v>113</v>
      </c>
      <c r="D59" s="466">
        <v>6</v>
      </c>
      <c r="E59" s="464"/>
      <c r="F59" s="454">
        <f>D59*E59</f>
        <v>0</v>
      </c>
    </row>
    <row r="60" spans="1:6" ht="12">
      <c r="A60" s="462"/>
      <c r="B60" s="191"/>
      <c r="C60" s="463"/>
      <c r="D60" s="466"/>
      <c r="E60" s="464"/>
      <c r="F60" s="454"/>
    </row>
    <row r="61" spans="1:6" ht="24">
      <c r="A61" s="462">
        <v>14</v>
      </c>
      <c r="B61" s="191" t="s">
        <v>387</v>
      </c>
      <c r="C61" s="463"/>
      <c r="D61" s="466"/>
      <c r="E61" s="464"/>
      <c r="F61" s="454"/>
    </row>
    <row r="62" spans="1:6" ht="12">
      <c r="A62" s="470"/>
      <c r="B62" s="191" t="s">
        <v>388</v>
      </c>
      <c r="C62" s="465" t="s">
        <v>113</v>
      </c>
      <c r="D62" s="466">
        <v>13</v>
      </c>
      <c r="E62" s="464"/>
      <c r="F62" s="454">
        <f>D62*E62</f>
        <v>0</v>
      </c>
    </row>
    <row r="63" spans="1:6" ht="12">
      <c r="A63" s="470"/>
      <c r="B63" s="191"/>
      <c r="C63" s="465"/>
      <c r="D63" s="466"/>
      <c r="E63" s="471"/>
      <c r="F63" s="454"/>
    </row>
    <row r="64" spans="1:6" ht="12.75">
      <c r="A64" s="457" t="s">
        <v>349</v>
      </c>
      <c r="B64" s="458" t="s">
        <v>389</v>
      </c>
      <c r="C64" s="155"/>
      <c r="D64" s="156"/>
      <c r="E64" s="157"/>
      <c r="F64" s="455">
        <f>SUM(F24:F62)</f>
        <v>0</v>
      </c>
    </row>
    <row r="65" spans="1:6" ht="12">
      <c r="A65" s="470"/>
      <c r="B65" s="191"/>
      <c r="C65" s="463"/>
      <c r="D65" s="466"/>
      <c r="E65" s="471"/>
      <c r="F65" s="454"/>
    </row>
    <row r="66" spans="1:6" s="264" customFormat="1" ht="12.75">
      <c r="A66" s="472" t="s">
        <v>390</v>
      </c>
      <c r="B66" s="473" t="s">
        <v>391</v>
      </c>
      <c r="C66" s="474"/>
      <c r="D66" s="474"/>
      <c r="E66" s="475"/>
      <c r="F66" s="476"/>
    </row>
    <row r="67" spans="1:6" ht="12.75">
      <c r="A67" s="477"/>
      <c r="B67" s="478"/>
      <c r="C67" s="479"/>
      <c r="D67" s="479"/>
      <c r="E67" s="480"/>
      <c r="F67" s="481"/>
    </row>
    <row r="68" spans="1:6" s="231" customFormat="1" ht="12.75">
      <c r="A68" s="274" t="s">
        <v>337</v>
      </c>
      <c r="B68" s="82" t="s">
        <v>338</v>
      </c>
      <c r="C68" s="82" t="s">
        <v>339</v>
      </c>
      <c r="D68" s="81" t="s">
        <v>340</v>
      </c>
      <c r="E68" s="83" t="s">
        <v>341</v>
      </c>
      <c r="F68" s="84" t="s">
        <v>342</v>
      </c>
    </row>
    <row r="69" spans="1:6" ht="12.75">
      <c r="A69" s="154"/>
      <c r="B69" s="149"/>
      <c r="C69" s="89"/>
      <c r="D69" s="90"/>
      <c r="E69" s="106"/>
      <c r="F69" s="107"/>
    </row>
    <row r="70" spans="1:6" ht="24">
      <c r="A70" s="462">
        <v>1</v>
      </c>
      <c r="B70" s="191" t="s">
        <v>392</v>
      </c>
      <c r="C70" s="463"/>
      <c r="D70" s="466"/>
      <c r="E70" s="471"/>
      <c r="F70" s="454"/>
    </row>
    <row r="71" spans="1:6" ht="12">
      <c r="A71" s="470"/>
      <c r="B71" s="191" t="s">
        <v>393</v>
      </c>
      <c r="C71" s="463"/>
      <c r="D71" s="466"/>
      <c r="E71" s="464"/>
      <c r="F71" s="454"/>
    </row>
    <row r="72" spans="1:6" ht="12">
      <c r="A72" s="470"/>
      <c r="B72" s="191" t="s">
        <v>394</v>
      </c>
      <c r="C72" s="465" t="s">
        <v>113</v>
      </c>
      <c r="D72" s="466">
        <v>8</v>
      </c>
      <c r="E72" s="464"/>
      <c r="F72" s="454">
        <f>D72*E72</f>
        <v>0</v>
      </c>
    </row>
    <row r="73" spans="1:6" ht="12">
      <c r="A73" s="470"/>
      <c r="B73" s="191" t="s">
        <v>395</v>
      </c>
      <c r="C73" s="465" t="s">
        <v>113</v>
      </c>
      <c r="D73" s="466">
        <v>6</v>
      </c>
      <c r="E73" s="464"/>
      <c r="F73" s="454">
        <f aca="true" t="shared" si="0" ref="F73:F78">D73*E73</f>
        <v>0</v>
      </c>
    </row>
    <row r="74" spans="1:6" ht="12">
      <c r="A74" s="470"/>
      <c r="B74" s="191" t="s">
        <v>396</v>
      </c>
      <c r="C74" s="465" t="s">
        <v>113</v>
      </c>
      <c r="D74" s="466">
        <v>5</v>
      </c>
      <c r="E74" s="464"/>
      <c r="F74" s="454">
        <f t="shared" si="0"/>
        <v>0</v>
      </c>
    </row>
    <row r="75" spans="1:6" ht="12">
      <c r="A75" s="470"/>
      <c r="B75" s="191" t="s">
        <v>397</v>
      </c>
      <c r="C75" s="465" t="s">
        <v>113</v>
      </c>
      <c r="D75" s="466">
        <v>29</v>
      </c>
      <c r="E75" s="464"/>
      <c r="F75" s="454">
        <f t="shared" si="0"/>
        <v>0</v>
      </c>
    </row>
    <row r="76" spans="1:6" ht="12">
      <c r="A76" s="470"/>
      <c r="B76" s="191" t="s">
        <v>398</v>
      </c>
      <c r="C76" s="465" t="s">
        <v>113</v>
      </c>
      <c r="D76" s="466">
        <v>2</v>
      </c>
      <c r="E76" s="464"/>
      <c r="F76" s="454">
        <f t="shared" si="0"/>
        <v>0</v>
      </c>
    </row>
    <row r="77" spans="1:6" ht="12">
      <c r="A77" s="470"/>
      <c r="B77" s="191" t="s">
        <v>399</v>
      </c>
      <c r="C77" s="465" t="s">
        <v>113</v>
      </c>
      <c r="D77" s="466">
        <v>2</v>
      </c>
      <c r="E77" s="464"/>
      <c r="F77" s="454">
        <f t="shared" si="0"/>
        <v>0</v>
      </c>
    </row>
    <row r="78" spans="1:6" ht="12">
      <c r="A78" s="470"/>
      <c r="B78" s="191" t="s">
        <v>400</v>
      </c>
      <c r="C78" s="465" t="s">
        <v>113</v>
      </c>
      <c r="D78" s="466">
        <v>3</v>
      </c>
      <c r="E78" s="464"/>
      <c r="F78" s="454">
        <f t="shared" si="0"/>
        <v>0</v>
      </c>
    </row>
    <row r="79" spans="1:6" ht="12">
      <c r="A79" s="470"/>
      <c r="B79" s="191"/>
      <c r="C79" s="465"/>
      <c r="D79" s="466"/>
      <c r="E79" s="471"/>
      <c r="F79" s="454"/>
    </row>
    <row r="80" spans="1:6" ht="12.75">
      <c r="A80" s="472" t="s">
        <v>390</v>
      </c>
      <c r="B80" s="473" t="s">
        <v>401</v>
      </c>
      <c r="C80" s="474"/>
      <c r="D80" s="474"/>
      <c r="E80" s="475"/>
      <c r="F80" s="455">
        <f>SUM(F72:F78)</f>
        <v>0</v>
      </c>
    </row>
    <row r="81" spans="1:6" s="264" customFormat="1" ht="12">
      <c r="A81" s="470"/>
      <c r="B81" s="191"/>
      <c r="C81" s="463"/>
      <c r="D81" s="466"/>
      <c r="E81" s="471"/>
      <c r="F81" s="454"/>
    </row>
    <row r="82" spans="1:6" ht="12.75">
      <c r="A82" s="472" t="s">
        <v>402</v>
      </c>
      <c r="B82" s="473" t="s">
        <v>403</v>
      </c>
      <c r="C82" s="474"/>
      <c r="D82" s="474"/>
      <c r="E82" s="475"/>
      <c r="F82" s="476"/>
    </row>
    <row r="83" spans="1:6" ht="12.75">
      <c r="A83" s="477"/>
      <c r="B83" s="478"/>
      <c r="C83" s="479"/>
      <c r="D83" s="479"/>
      <c r="E83" s="480"/>
      <c r="F83" s="481"/>
    </row>
    <row r="84" spans="1:6" s="231" customFormat="1" ht="12.75">
      <c r="A84" s="274" t="s">
        <v>337</v>
      </c>
      <c r="B84" s="82" t="s">
        <v>338</v>
      </c>
      <c r="C84" s="82" t="s">
        <v>339</v>
      </c>
      <c r="D84" s="81" t="s">
        <v>340</v>
      </c>
      <c r="E84" s="83" t="s">
        <v>341</v>
      </c>
      <c r="F84" s="84" t="s">
        <v>342</v>
      </c>
    </row>
    <row r="85" spans="1:6" ht="12.75">
      <c r="A85" s="154"/>
      <c r="B85" s="149"/>
      <c r="C85" s="89"/>
      <c r="D85" s="90"/>
      <c r="E85" s="106"/>
      <c r="F85" s="107"/>
    </row>
    <row r="86" spans="1:6" ht="24">
      <c r="A86" s="462">
        <v>1</v>
      </c>
      <c r="B86" s="191" t="s">
        <v>404</v>
      </c>
      <c r="C86" s="463"/>
      <c r="D86" s="466"/>
      <c r="E86" s="482"/>
      <c r="F86" s="483"/>
    </row>
    <row r="87" spans="1:6" ht="12">
      <c r="A87" s="462"/>
      <c r="B87" s="191" t="s">
        <v>405</v>
      </c>
      <c r="C87" s="463"/>
      <c r="D87" s="466"/>
      <c r="E87" s="471"/>
      <c r="F87" s="454"/>
    </row>
    <row r="88" spans="1:6" ht="12">
      <c r="A88" s="462"/>
      <c r="B88" s="191" t="s">
        <v>406</v>
      </c>
      <c r="C88" s="465" t="s">
        <v>113</v>
      </c>
      <c r="D88" s="466">
        <v>19</v>
      </c>
      <c r="E88" s="464"/>
      <c r="F88" s="454">
        <f>D88*E88</f>
        <v>0</v>
      </c>
    </row>
    <row r="89" spans="1:6" ht="12">
      <c r="A89" s="462"/>
      <c r="B89" s="191"/>
      <c r="C89" s="463"/>
      <c r="D89" s="466"/>
      <c r="E89" s="464"/>
      <c r="F89" s="454"/>
    </row>
    <row r="90" spans="1:6" ht="24">
      <c r="A90" s="462">
        <v>2</v>
      </c>
      <c r="B90" s="191" t="s">
        <v>407</v>
      </c>
      <c r="C90" s="463"/>
      <c r="D90" s="466"/>
      <c r="E90" s="464"/>
      <c r="F90" s="454"/>
    </row>
    <row r="91" spans="1:6" ht="12">
      <c r="A91" s="462"/>
      <c r="B91" s="191" t="s">
        <v>405</v>
      </c>
      <c r="C91" s="463"/>
      <c r="D91" s="466"/>
      <c r="E91" s="464"/>
      <c r="F91" s="454"/>
    </row>
    <row r="92" spans="1:6" ht="12">
      <c r="A92" s="462"/>
      <c r="B92" s="191" t="s">
        <v>406</v>
      </c>
      <c r="C92" s="465" t="s">
        <v>113</v>
      </c>
      <c r="D92" s="466">
        <v>5</v>
      </c>
      <c r="E92" s="464"/>
      <c r="F92" s="454">
        <f>D92*E92</f>
        <v>0</v>
      </c>
    </row>
    <row r="93" spans="1:6" ht="12">
      <c r="A93" s="462"/>
      <c r="B93" s="191"/>
      <c r="C93" s="463"/>
      <c r="D93" s="466"/>
      <c r="E93" s="464"/>
      <c r="F93" s="454"/>
    </row>
    <row r="94" spans="1:6" ht="12">
      <c r="A94" s="462">
        <v>3</v>
      </c>
      <c r="B94" s="191" t="s">
        <v>408</v>
      </c>
      <c r="C94" s="463"/>
      <c r="D94" s="466"/>
      <c r="E94" s="464"/>
      <c r="F94" s="454"/>
    </row>
    <row r="95" spans="1:6" ht="12">
      <c r="A95" s="462"/>
      <c r="B95" s="191" t="s">
        <v>409</v>
      </c>
      <c r="C95" s="465" t="s">
        <v>113</v>
      </c>
      <c r="D95" s="466">
        <v>7</v>
      </c>
      <c r="E95" s="464"/>
      <c r="F95" s="454">
        <f>D95*E95</f>
        <v>0</v>
      </c>
    </row>
    <row r="96" spans="1:6" ht="12">
      <c r="A96" s="462"/>
      <c r="B96" s="191"/>
      <c r="C96" s="463"/>
      <c r="D96" s="466"/>
      <c r="E96" s="469"/>
      <c r="F96" s="484"/>
    </row>
    <row r="97" spans="1:6" ht="12">
      <c r="A97" s="462">
        <v>4</v>
      </c>
      <c r="B97" s="191" t="s">
        <v>410</v>
      </c>
      <c r="C97" s="463"/>
      <c r="D97" s="466"/>
      <c r="E97" s="469"/>
      <c r="F97" s="484"/>
    </row>
    <row r="98" spans="1:6" ht="12">
      <c r="A98" s="470"/>
      <c r="B98" s="191" t="s">
        <v>411</v>
      </c>
      <c r="C98" s="465" t="s">
        <v>113</v>
      </c>
      <c r="D98" s="466">
        <v>3</v>
      </c>
      <c r="E98" s="464"/>
      <c r="F98" s="454">
        <f>D98*E98</f>
        <v>0</v>
      </c>
    </row>
    <row r="99" spans="1:6" ht="12">
      <c r="A99" s="470"/>
      <c r="B99" s="191"/>
      <c r="C99" s="465"/>
      <c r="D99" s="466"/>
      <c r="E99" s="471"/>
      <c r="F99" s="454"/>
    </row>
    <row r="100" spans="1:6" s="264" customFormat="1" ht="12.75">
      <c r="A100" s="472" t="s">
        <v>402</v>
      </c>
      <c r="B100" s="473" t="s">
        <v>412</v>
      </c>
      <c r="C100" s="474"/>
      <c r="D100" s="474"/>
      <c r="E100" s="475"/>
      <c r="F100" s="455">
        <f>SUM(F88:F98)</f>
        <v>0</v>
      </c>
    </row>
    <row r="101" spans="1:6" ht="12">
      <c r="A101" s="470"/>
      <c r="B101" s="191"/>
      <c r="C101" s="463"/>
      <c r="D101" s="463"/>
      <c r="E101" s="471"/>
      <c r="F101" s="454"/>
    </row>
    <row r="102" spans="1:6" ht="12.75">
      <c r="A102" s="472" t="s">
        <v>413</v>
      </c>
      <c r="B102" s="473" t="s">
        <v>414</v>
      </c>
      <c r="C102" s="474"/>
      <c r="D102" s="474"/>
      <c r="E102" s="475"/>
      <c r="F102" s="476"/>
    </row>
    <row r="103" spans="1:6" ht="12.75">
      <c r="A103" s="477"/>
      <c r="B103" s="478"/>
      <c r="C103" s="479"/>
      <c r="D103" s="479"/>
      <c r="E103" s="480"/>
      <c r="F103" s="481"/>
    </row>
    <row r="104" spans="1:6" s="231" customFormat="1" ht="12.75">
      <c r="A104" s="274" t="s">
        <v>337</v>
      </c>
      <c r="B104" s="82" t="s">
        <v>338</v>
      </c>
      <c r="C104" s="82" t="s">
        <v>339</v>
      </c>
      <c r="D104" s="81" t="s">
        <v>340</v>
      </c>
      <c r="E104" s="83" t="s">
        <v>341</v>
      </c>
      <c r="F104" s="84" t="s">
        <v>342</v>
      </c>
    </row>
    <row r="105" spans="1:6" ht="12.75">
      <c r="A105" s="154"/>
      <c r="B105" s="149"/>
      <c r="C105" s="89"/>
      <c r="D105" s="90"/>
      <c r="E105" s="106"/>
      <c r="F105" s="107"/>
    </row>
    <row r="106" spans="1:6" ht="12">
      <c r="A106" s="470">
        <v>1</v>
      </c>
      <c r="B106" s="191" t="s">
        <v>415</v>
      </c>
      <c r="C106" s="463"/>
      <c r="D106" s="463"/>
      <c r="E106" s="471"/>
      <c r="F106" s="454"/>
    </row>
    <row r="107" spans="1:6" ht="12">
      <c r="A107" s="470"/>
      <c r="B107" s="191" t="s">
        <v>416</v>
      </c>
      <c r="C107" s="465" t="s">
        <v>111</v>
      </c>
      <c r="D107" s="465">
        <v>150</v>
      </c>
      <c r="E107" s="464"/>
      <c r="F107" s="454">
        <f aca="true" t="shared" si="1" ref="F107:F113">D107*E107</f>
        <v>0</v>
      </c>
    </row>
    <row r="108" spans="1:6" ht="12">
      <c r="A108" s="470"/>
      <c r="B108" s="191" t="s">
        <v>417</v>
      </c>
      <c r="C108" s="465" t="s">
        <v>111</v>
      </c>
      <c r="D108" s="465">
        <v>730</v>
      </c>
      <c r="E108" s="464"/>
      <c r="F108" s="454">
        <f t="shared" si="1"/>
        <v>0</v>
      </c>
    </row>
    <row r="109" spans="1:6" ht="12">
      <c r="A109" s="470"/>
      <c r="B109" s="191" t="s">
        <v>418</v>
      </c>
      <c r="C109" s="465" t="s">
        <v>111</v>
      </c>
      <c r="D109" s="465">
        <v>150</v>
      </c>
      <c r="E109" s="464"/>
      <c r="F109" s="454">
        <f t="shared" si="1"/>
        <v>0</v>
      </c>
    </row>
    <row r="110" spans="1:6" ht="12">
      <c r="A110" s="470"/>
      <c r="B110" s="191" t="s">
        <v>419</v>
      </c>
      <c r="C110" s="465" t="s">
        <v>111</v>
      </c>
      <c r="D110" s="465">
        <v>600</v>
      </c>
      <c r="E110" s="464"/>
      <c r="F110" s="454">
        <f t="shared" si="1"/>
        <v>0</v>
      </c>
    </row>
    <row r="111" spans="1:6" ht="12">
      <c r="A111" s="470"/>
      <c r="B111" s="191" t="s">
        <v>420</v>
      </c>
      <c r="C111" s="465" t="s">
        <v>111</v>
      </c>
      <c r="D111" s="465">
        <v>100</v>
      </c>
      <c r="E111" s="464"/>
      <c r="F111" s="454">
        <f t="shared" si="1"/>
        <v>0</v>
      </c>
    </row>
    <row r="112" spans="1:6" ht="12">
      <c r="A112" s="470"/>
      <c r="B112" s="191" t="s">
        <v>421</v>
      </c>
      <c r="C112" s="465" t="s">
        <v>111</v>
      </c>
      <c r="D112" s="465">
        <v>90</v>
      </c>
      <c r="E112" s="464"/>
      <c r="F112" s="454">
        <f t="shared" si="1"/>
        <v>0</v>
      </c>
    </row>
    <row r="113" spans="1:6" ht="12">
      <c r="A113" s="470"/>
      <c r="B113" s="191" t="s">
        <v>422</v>
      </c>
      <c r="C113" s="465" t="s">
        <v>111</v>
      </c>
      <c r="D113" s="465">
        <v>130</v>
      </c>
      <c r="E113" s="464"/>
      <c r="F113" s="454">
        <f t="shared" si="1"/>
        <v>0</v>
      </c>
    </row>
    <row r="114" spans="1:6" ht="12">
      <c r="A114" s="470"/>
      <c r="B114" s="191" t="s">
        <v>423</v>
      </c>
      <c r="C114" s="465" t="s">
        <v>111</v>
      </c>
      <c r="D114" s="465">
        <v>40</v>
      </c>
      <c r="E114" s="464"/>
      <c r="F114" s="454">
        <f>D114*E114</f>
        <v>0</v>
      </c>
    </row>
    <row r="115" spans="1:6" ht="12">
      <c r="A115" s="470"/>
      <c r="B115" s="191"/>
      <c r="C115" s="463"/>
      <c r="D115" s="463"/>
      <c r="E115" s="464"/>
      <c r="F115" s="454"/>
    </row>
    <row r="116" spans="1:6" ht="12">
      <c r="A116" s="470">
        <v>2</v>
      </c>
      <c r="B116" s="191" t="s">
        <v>424</v>
      </c>
      <c r="C116" s="463"/>
      <c r="D116" s="463"/>
      <c r="E116" s="464"/>
      <c r="F116" s="454"/>
    </row>
    <row r="117" spans="1:6" ht="12">
      <c r="A117" s="470"/>
      <c r="B117" s="191" t="s">
        <v>425</v>
      </c>
      <c r="C117" s="465" t="s">
        <v>113</v>
      </c>
      <c r="D117" s="466">
        <v>2</v>
      </c>
      <c r="E117" s="464"/>
      <c r="F117" s="454">
        <f>D117*E117</f>
        <v>0</v>
      </c>
    </row>
    <row r="118" spans="1:6" ht="12">
      <c r="A118" s="470"/>
      <c r="B118" s="191"/>
      <c r="C118" s="463"/>
      <c r="D118" s="466"/>
      <c r="E118" s="464"/>
      <c r="F118" s="454"/>
    </row>
    <row r="119" spans="1:6" ht="12">
      <c r="A119" s="470">
        <v>3</v>
      </c>
      <c r="B119" s="191" t="s">
        <v>426</v>
      </c>
      <c r="C119" s="463"/>
      <c r="D119" s="466"/>
      <c r="E119" s="464"/>
      <c r="F119" s="454"/>
    </row>
    <row r="120" spans="1:6" ht="12">
      <c r="A120" s="470"/>
      <c r="B120" s="191" t="s">
        <v>425</v>
      </c>
      <c r="C120" s="465" t="s">
        <v>113</v>
      </c>
      <c r="D120" s="466">
        <v>1</v>
      </c>
      <c r="E120" s="464"/>
      <c r="F120" s="454">
        <f>D120*E120</f>
        <v>0</v>
      </c>
    </row>
    <row r="121" spans="1:6" ht="12">
      <c r="A121" s="470"/>
      <c r="B121" s="191"/>
      <c r="C121" s="463"/>
      <c r="D121" s="466"/>
      <c r="E121" s="464"/>
      <c r="F121" s="454"/>
    </row>
    <row r="122" spans="1:6" ht="12">
      <c r="A122" s="470">
        <v>4</v>
      </c>
      <c r="B122" s="191" t="s">
        <v>427</v>
      </c>
      <c r="C122" s="463"/>
      <c r="D122" s="463"/>
      <c r="E122" s="464"/>
      <c r="F122" s="454"/>
    </row>
    <row r="123" spans="1:6" ht="12">
      <c r="A123" s="470"/>
      <c r="B123" s="191" t="s">
        <v>428</v>
      </c>
      <c r="C123" s="465" t="s">
        <v>111</v>
      </c>
      <c r="D123" s="465">
        <v>30</v>
      </c>
      <c r="E123" s="464"/>
      <c r="F123" s="454">
        <f>D123*E123</f>
        <v>0</v>
      </c>
    </row>
    <row r="124" spans="1:6" ht="12">
      <c r="A124" s="470"/>
      <c r="B124" s="191"/>
      <c r="C124" s="463"/>
      <c r="D124" s="463"/>
      <c r="E124" s="464"/>
      <c r="F124" s="454"/>
    </row>
    <row r="125" spans="1:6" ht="12">
      <c r="A125" s="470">
        <v>5</v>
      </c>
      <c r="B125" s="191" t="s">
        <v>427</v>
      </c>
      <c r="C125" s="463"/>
      <c r="D125" s="463"/>
      <c r="E125" s="464"/>
      <c r="F125" s="454"/>
    </row>
    <row r="126" spans="1:6" ht="12">
      <c r="A126" s="470"/>
      <c r="B126" s="191" t="s">
        <v>429</v>
      </c>
      <c r="C126" s="465" t="s">
        <v>111</v>
      </c>
      <c r="D126" s="465">
        <v>30</v>
      </c>
      <c r="E126" s="464"/>
      <c r="F126" s="454">
        <f>D126*E126</f>
        <v>0</v>
      </c>
    </row>
    <row r="127" spans="1:6" ht="12">
      <c r="A127" s="470"/>
      <c r="B127" s="191"/>
      <c r="C127" s="463"/>
      <c r="D127" s="463"/>
      <c r="E127" s="467"/>
      <c r="F127" s="463"/>
    </row>
    <row r="128" spans="1:6" ht="24">
      <c r="A128" s="470">
        <v>6</v>
      </c>
      <c r="B128" s="191" t="s">
        <v>430</v>
      </c>
      <c r="C128" s="463"/>
      <c r="D128" s="463"/>
      <c r="E128" s="464"/>
      <c r="F128" s="454"/>
    </row>
    <row r="129" spans="1:6" ht="12">
      <c r="A129" s="470"/>
      <c r="B129" s="191" t="s">
        <v>431</v>
      </c>
      <c r="C129" s="465" t="s">
        <v>111</v>
      </c>
      <c r="D129" s="465">
        <v>2100</v>
      </c>
      <c r="E129" s="464"/>
      <c r="F129" s="454">
        <f>D129*E129</f>
        <v>0</v>
      </c>
    </row>
    <row r="130" spans="1:6" ht="12">
      <c r="A130" s="470"/>
      <c r="B130" s="191"/>
      <c r="C130" s="463"/>
      <c r="D130" s="463"/>
      <c r="E130" s="464"/>
      <c r="F130" s="454"/>
    </row>
    <row r="131" spans="1:6" ht="24">
      <c r="A131" s="470">
        <v>7</v>
      </c>
      <c r="B131" s="191" t="s">
        <v>430</v>
      </c>
      <c r="C131" s="463"/>
      <c r="D131" s="463"/>
      <c r="E131" s="464"/>
      <c r="F131" s="454"/>
    </row>
    <row r="132" spans="1:6" ht="12">
      <c r="A132" s="470"/>
      <c r="B132" s="191" t="s">
        <v>432</v>
      </c>
      <c r="C132" s="465" t="s">
        <v>111</v>
      </c>
      <c r="D132" s="465">
        <v>30</v>
      </c>
      <c r="E132" s="464"/>
      <c r="F132" s="454">
        <f>D132*E132</f>
        <v>0</v>
      </c>
    </row>
    <row r="133" spans="1:6" ht="12">
      <c r="A133" s="470"/>
      <c r="B133" s="191"/>
      <c r="C133" s="463"/>
      <c r="D133" s="463"/>
      <c r="E133" s="464"/>
      <c r="F133" s="454"/>
    </row>
    <row r="134" spans="1:6" ht="24">
      <c r="A134" s="470">
        <v>8</v>
      </c>
      <c r="B134" s="191" t="s">
        <v>430</v>
      </c>
      <c r="C134" s="463"/>
      <c r="D134" s="463"/>
      <c r="E134" s="464"/>
      <c r="F134" s="454"/>
    </row>
    <row r="135" spans="1:6" ht="12">
      <c r="A135" s="470"/>
      <c r="B135" s="191" t="s">
        <v>433</v>
      </c>
      <c r="C135" s="465" t="s">
        <v>111</v>
      </c>
      <c r="D135" s="465">
        <v>50</v>
      </c>
      <c r="E135" s="464"/>
      <c r="F135" s="454">
        <f>D135*E135</f>
        <v>0</v>
      </c>
    </row>
    <row r="136" spans="1:6" ht="12">
      <c r="A136" s="470"/>
      <c r="B136" s="191"/>
      <c r="C136" s="463"/>
      <c r="D136" s="463"/>
      <c r="E136" s="464"/>
      <c r="F136" s="454"/>
    </row>
    <row r="137" spans="1:6" ht="24">
      <c r="A137" s="470">
        <v>9</v>
      </c>
      <c r="B137" s="191" t="s">
        <v>430</v>
      </c>
      <c r="C137" s="463"/>
      <c r="D137" s="463"/>
      <c r="E137" s="464"/>
      <c r="F137" s="454"/>
    </row>
    <row r="138" spans="1:6" ht="12">
      <c r="A138" s="470"/>
      <c r="B138" s="191" t="s">
        <v>434</v>
      </c>
      <c r="C138" s="465" t="s">
        <v>111</v>
      </c>
      <c r="D138" s="465">
        <v>45</v>
      </c>
      <c r="E138" s="464"/>
      <c r="F138" s="454">
        <f>D138*E138</f>
        <v>0</v>
      </c>
    </row>
    <row r="139" spans="1:6" ht="12">
      <c r="A139" s="470"/>
      <c r="B139" s="191"/>
      <c r="C139" s="463"/>
      <c r="D139" s="463"/>
      <c r="E139" s="464"/>
      <c r="F139" s="454"/>
    </row>
    <row r="140" spans="1:6" ht="12">
      <c r="A140" s="470">
        <v>10</v>
      </c>
      <c r="B140" s="191" t="s">
        <v>435</v>
      </c>
      <c r="C140" s="463"/>
      <c r="D140" s="463"/>
      <c r="E140" s="464"/>
      <c r="F140" s="454"/>
    </row>
    <row r="141" spans="1:6" ht="12">
      <c r="A141" s="470"/>
      <c r="B141" s="191" t="s">
        <v>436</v>
      </c>
      <c r="C141" s="465" t="s">
        <v>437</v>
      </c>
      <c r="D141" s="465">
        <v>9</v>
      </c>
      <c r="E141" s="464"/>
      <c r="F141" s="454">
        <f>D141*E141</f>
        <v>0</v>
      </c>
    </row>
    <row r="142" spans="1:6" ht="12">
      <c r="A142" s="470"/>
      <c r="B142" s="191"/>
      <c r="C142" s="463"/>
      <c r="D142" s="463"/>
      <c r="E142" s="464"/>
      <c r="F142" s="454"/>
    </row>
    <row r="143" spans="1:6" ht="33.75" customHeight="1">
      <c r="A143" s="470">
        <v>11</v>
      </c>
      <c r="B143" s="191" t="s">
        <v>438</v>
      </c>
      <c r="C143" s="463"/>
      <c r="D143" s="463"/>
      <c r="E143" s="464"/>
      <c r="F143" s="454"/>
    </row>
    <row r="144" spans="1:6" ht="12">
      <c r="A144" s="470"/>
      <c r="B144" s="191" t="s">
        <v>439</v>
      </c>
      <c r="C144" s="465" t="s">
        <v>437</v>
      </c>
      <c r="D144" s="465">
        <v>9</v>
      </c>
      <c r="E144" s="464"/>
      <c r="F144" s="454">
        <f>D144*E144</f>
        <v>0</v>
      </c>
    </row>
    <row r="145" spans="1:6" ht="12">
      <c r="A145" s="470"/>
      <c r="B145" s="191"/>
      <c r="C145" s="465"/>
      <c r="D145" s="465"/>
      <c r="E145" s="469"/>
      <c r="F145" s="484"/>
    </row>
    <row r="146" spans="1:6" s="264" customFormat="1" ht="24">
      <c r="A146" s="470">
        <v>12</v>
      </c>
      <c r="B146" s="191" t="s">
        <v>440</v>
      </c>
      <c r="C146" s="465" t="s">
        <v>111</v>
      </c>
      <c r="D146" s="465">
        <v>180</v>
      </c>
      <c r="E146" s="464"/>
      <c r="F146" s="454">
        <f>D146*E146</f>
        <v>0</v>
      </c>
    </row>
    <row r="147" spans="1:6" s="264" customFormat="1" ht="12">
      <c r="A147" s="470"/>
      <c r="B147" s="191"/>
      <c r="C147" s="465"/>
      <c r="D147" s="465"/>
      <c r="E147" s="471"/>
      <c r="F147" s="454"/>
    </row>
    <row r="148" spans="1:6" ht="12.75">
      <c r="A148" s="472" t="s">
        <v>413</v>
      </c>
      <c r="B148" s="473" t="s">
        <v>441</v>
      </c>
      <c r="C148" s="474"/>
      <c r="D148" s="474"/>
      <c r="E148" s="475"/>
      <c r="F148" s="455">
        <f>SUM(F107:F146)</f>
        <v>0</v>
      </c>
    </row>
    <row r="149" spans="1:6" ht="12">
      <c r="A149" s="485"/>
      <c r="B149" s="486"/>
      <c r="C149" s="487"/>
      <c r="D149" s="487"/>
      <c r="E149" s="471"/>
      <c r="F149" s="454"/>
    </row>
    <row r="150" spans="1:6" ht="12.75">
      <c r="A150" s="472" t="s">
        <v>442</v>
      </c>
      <c r="B150" s="473" t="s">
        <v>443</v>
      </c>
      <c r="C150" s="474"/>
      <c r="D150" s="474"/>
      <c r="E150" s="475"/>
      <c r="F150" s="476"/>
    </row>
    <row r="151" spans="1:6" ht="12.75">
      <c r="A151" s="477"/>
      <c r="B151" s="478"/>
      <c r="C151" s="479"/>
      <c r="D151" s="479"/>
      <c r="E151" s="480"/>
      <c r="F151" s="481"/>
    </row>
    <row r="152" spans="1:6" s="231" customFormat="1" ht="12.75">
      <c r="A152" s="274" t="s">
        <v>337</v>
      </c>
      <c r="B152" s="82" t="s">
        <v>338</v>
      </c>
      <c r="C152" s="82" t="s">
        <v>339</v>
      </c>
      <c r="D152" s="81" t="s">
        <v>340</v>
      </c>
      <c r="E152" s="83" t="s">
        <v>341</v>
      </c>
      <c r="F152" s="84" t="s">
        <v>342</v>
      </c>
    </row>
    <row r="153" spans="1:6" ht="12.75">
      <c r="A153" s="154"/>
      <c r="B153" s="149"/>
      <c r="C153" s="89"/>
      <c r="D153" s="90"/>
      <c r="E153" s="106"/>
      <c r="F153" s="107"/>
    </row>
    <row r="154" spans="1:6" ht="24">
      <c r="A154" s="488">
        <v>1</v>
      </c>
      <c r="B154" s="489" t="s">
        <v>1075</v>
      </c>
      <c r="C154" s="490"/>
      <c r="D154" s="491"/>
      <c r="E154" s="471"/>
      <c r="F154" s="454"/>
    </row>
    <row r="155" spans="1:6" ht="24">
      <c r="A155" s="488"/>
      <c r="B155" s="489" t="s">
        <v>444</v>
      </c>
      <c r="C155" s="490"/>
      <c r="D155" s="491"/>
      <c r="E155" s="471"/>
      <c r="F155" s="454"/>
    </row>
    <row r="156" spans="1:6" ht="12">
      <c r="A156" s="488"/>
      <c r="B156" s="489" t="s">
        <v>445</v>
      </c>
      <c r="C156" s="490" t="s">
        <v>113</v>
      </c>
      <c r="D156" s="491">
        <v>1</v>
      </c>
      <c r="E156" s="464"/>
      <c r="F156" s="454">
        <f>D156*E156</f>
        <v>0</v>
      </c>
    </row>
    <row r="157" spans="1:6" ht="12">
      <c r="A157" s="488"/>
      <c r="B157" s="489" t="s">
        <v>446</v>
      </c>
      <c r="C157" s="490" t="s">
        <v>113</v>
      </c>
      <c r="D157" s="491">
        <v>4</v>
      </c>
      <c r="E157" s="464"/>
      <c r="F157" s="454">
        <f aca="true" t="shared" si="2" ref="F157:F167">D157*E157</f>
        <v>0</v>
      </c>
    </row>
    <row r="158" spans="1:6" ht="12">
      <c r="A158" s="488"/>
      <c r="B158" s="489" t="s">
        <v>447</v>
      </c>
      <c r="C158" s="490" t="s">
        <v>113</v>
      </c>
      <c r="D158" s="491">
        <v>1</v>
      </c>
      <c r="E158" s="464"/>
      <c r="F158" s="454">
        <f t="shared" si="2"/>
        <v>0</v>
      </c>
    </row>
    <row r="159" spans="1:8" ht="12">
      <c r="A159" s="488"/>
      <c r="B159" s="489" t="s">
        <v>448</v>
      </c>
      <c r="C159" s="490" t="s">
        <v>113</v>
      </c>
      <c r="D159" s="492">
        <v>10</v>
      </c>
      <c r="E159" s="464"/>
      <c r="F159" s="454">
        <f t="shared" si="2"/>
        <v>0</v>
      </c>
      <c r="H159" s="493"/>
    </row>
    <row r="160" spans="1:8" ht="12">
      <c r="A160" s="488"/>
      <c r="B160" s="489" t="s">
        <v>449</v>
      </c>
      <c r="C160" s="490" t="s">
        <v>113</v>
      </c>
      <c r="D160" s="492">
        <v>18</v>
      </c>
      <c r="E160" s="464"/>
      <c r="F160" s="454">
        <f t="shared" si="2"/>
        <v>0</v>
      </c>
      <c r="H160" s="493"/>
    </row>
    <row r="161" spans="1:6" ht="12">
      <c r="A161" s="488"/>
      <c r="B161" s="489" t="s">
        <v>450</v>
      </c>
      <c r="C161" s="490" t="s">
        <v>113</v>
      </c>
      <c r="D161" s="492">
        <v>1</v>
      </c>
      <c r="E161" s="464"/>
      <c r="F161" s="454">
        <f t="shared" si="2"/>
        <v>0</v>
      </c>
    </row>
    <row r="162" spans="1:6" ht="12">
      <c r="A162" s="488"/>
      <c r="B162" s="489" t="s">
        <v>451</v>
      </c>
      <c r="C162" s="490" t="s">
        <v>113</v>
      </c>
      <c r="D162" s="492">
        <v>1</v>
      </c>
      <c r="E162" s="464"/>
      <c r="F162" s="454">
        <f t="shared" si="2"/>
        <v>0</v>
      </c>
    </row>
    <row r="163" spans="1:9" ht="12">
      <c r="A163" s="488"/>
      <c r="B163" s="489" t="s">
        <v>452</v>
      </c>
      <c r="C163" s="490" t="s">
        <v>113</v>
      </c>
      <c r="D163" s="492">
        <v>1</v>
      </c>
      <c r="E163" s="464"/>
      <c r="F163" s="454">
        <f t="shared" si="2"/>
        <v>0</v>
      </c>
      <c r="I163" s="493"/>
    </row>
    <row r="164" spans="1:6" ht="12">
      <c r="A164" s="488"/>
      <c r="B164" s="489" t="s">
        <v>453</v>
      </c>
      <c r="C164" s="490" t="s">
        <v>113</v>
      </c>
      <c r="D164" s="492">
        <v>4</v>
      </c>
      <c r="E164" s="464"/>
      <c r="F164" s="454">
        <f t="shared" si="2"/>
        <v>0</v>
      </c>
    </row>
    <row r="165" spans="1:6" ht="12">
      <c r="A165" s="488"/>
      <c r="B165" s="489" t="s">
        <v>454</v>
      </c>
      <c r="C165" s="490" t="s">
        <v>113</v>
      </c>
      <c r="D165" s="492">
        <v>2</v>
      </c>
      <c r="E165" s="464"/>
      <c r="F165" s="454">
        <f t="shared" si="2"/>
        <v>0</v>
      </c>
    </row>
    <row r="166" spans="1:6" ht="12">
      <c r="A166" s="488"/>
      <c r="B166" s="489" t="s">
        <v>455</v>
      </c>
      <c r="C166" s="490" t="s">
        <v>113</v>
      </c>
      <c r="D166" s="492">
        <v>1</v>
      </c>
      <c r="E166" s="464"/>
      <c r="F166" s="454">
        <f t="shared" si="2"/>
        <v>0</v>
      </c>
    </row>
    <row r="167" spans="1:6" ht="24">
      <c r="A167" s="488"/>
      <c r="B167" s="489" t="s">
        <v>456</v>
      </c>
      <c r="C167" s="490" t="s">
        <v>113</v>
      </c>
      <c r="D167" s="492">
        <v>3</v>
      </c>
      <c r="E167" s="464"/>
      <c r="F167" s="454">
        <f t="shared" si="2"/>
        <v>0</v>
      </c>
    </row>
    <row r="168" spans="1:6" s="264" customFormat="1" ht="12">
      <c r="A168" s="494"/>
      <c r="B168" s="495" t="s">
        <v>1064</v>
      </c>
      <c r="C168" s="496" t="s">
        <v>1017</v>
      </c>
      <c r="D168" s="492">
        <v>1</v>
      </c>
      <c r="E168" s="468"/>
      <c r="F168" s="483">
        <f>E168*D168</f>
        <v>0</v>
      </c>
    </row>
    <row r="169" spans="1:6" ht="12">
      <c r="A169" s="488"/>
      <c r="B169" s="489"/>
      <c r="C169" s="490"/>
      <c r="D169" s="491"/>
      <c r="E169" s="464"/>
      <c r="F169" s="454"/>
    </row>
    <row r="170" spans="1:6" ht="24">
      <c r="A170" s="462">
        <v>2</v>
      </c>
      <c r="B170" s="191" t="s">
        <v>1076</v>
      </c>
      <c r="C170" s="463"/>
      <c r="D170" s="463"/>
      <c r="E170" s="469"/>
      <c r="F170" s="484"/>
    </row>
    <row r="171" spans="1:6" ht="24">
      <c r="A171" s="462"/>
      <c r="B171" s="191" t="s">
        <v>457</v>
      </c>
      <c r="C171" s="463"/>
      <c r="D171" s="463"/>
      <c r="E171" s="469"/>
      <c r="F171" s="484"/>
    </row>
    <row r="172" spans="1:6" ht="36">
      <c r="A172" s="462"/>
      <c r="B172" s="191" t="s">
        <v>458</v>
      </c>
      <c r="C172" s="465" t="s">
        <v>113</v>
      </c>
      <c r="D172" s="465">
        <v>1</v>
      </c>
      <c r="E172" s="464"/>
      <c r="F172" s="454">
        <f>D172*E172</f>
        <v>0</v>
      </c>
    </row>
    <row r="173" spans="1:6" ht="12">
      <c r="A173" s="462"/>
      <c r="B173" s="191" t="s">
        <v>459</v>
      </c>
      <c r="C173" s="465" t="s">
        <v>113</v>
      </c>
      <c r="D173" s="465">
        <v>2</v>
      </c>
      <c r="E173" s="464"/>
      <c r="F173" s="454">
        <f>D173*E173</f>
        <v>0</v>
      </c>
    </row>
    <row r="174" spans="1:6" ht="12">
      <c r="A174" s="462"/>
      <c r="B174" s="191" t="s">
        <v>460</v>
      </c>
      <c r="C174" s="465" t="s">
        <v>113</v>
      </c>
      <c r="D174" s="465">
        <v>3</v>
      </c>
      <c r="E174" s="464"/>
      <c r="F174" s="454">
        <f>D174*E174</f>
        <v>0</v>
      </c>
    </row>
    <row r="175" spans="1:6" ht="14.25" customHeight="1">
      <c r="A175" s="462"/>
      <c r="B175" s="191" t="s">
        <v>461</v>
      </c>
      <c r="C175" s="465" t="s">
        <v>113</v>
      </c>
      <c r="D175" s="465">
        <v>3</v>
      </c>
      <c r="E175" s="464"/>
      <c r="F175" s="454">
        <f>D175*E175</f>
        <v>0</v>
      </c>
    </row>
    <row r="176" spans="1:6" s="264" customFormat="1" ht="12">
      <c r="A176" s="497"/>
      <c r="B176" s="498" t="s">
        <v>1065</v>
      </c>
      <c r="C176" s="496" t="s">
        <v>1017</v>
      </c>
      <c r="D176" s="492">
        <v>1</v>
      </c>
      <c r="E176" s="468"/>
      <c r="F176" s="483">
        <f>E176*D176</f>
        <v>0</v>
      </c>
    </row>
    <row r="177" spans="1:6" ht="12">
      <c r="A177" s="470"/>
      <c r="B177" s="191"/>
      <c r="C177" s="465"/>
      <c r="D177" s="465"/>
      <c r="E177" s="471"/>
      <c r="F177" s="454"/>
    </row>
    <row r="178" spans="1:6" ht="12.75">
      <c r="A178" s="472" t="s">
        <v>442</v>
      </c>
      <c r="B178" s="473" t="s">
        <v>462</v>
      </c>
      <c r="C178" s="474"/>
      <c r="D178" s="474"/>
      <c r="E178" s="475"/>
      <c r="F178" s="455">
        <f>SUM(F156:F176)</f>
        <v>0</v>
      </c>
    </row>
    <row r="179" spans="1:6" ht="12">
      <c r="A179" s="470"/>
      <c r="B179" s="191"/>
      <c r="C179" s="463"/>
      <c r="D179" s="463"/>
      <c r="E179" s="471"/>
      <c r="F179" s="454"/>
    </row>
    <row r="180" spans="1:6" ht="15.75" customHeight="1">
      <c r="A180" s="457" t="s">
        <v>463</v>
      </c>
      <c r="B180" s="473" t="s">
        <v>1056</v>
      </c>
      <c r="C180" s="458"/>
      <c r="D180" s="458"/>
      <c r="E180" s="458"/>
      <c r="F180" s="458"/>
    </row>
    <row r="181" spans="1:6" ht="12.75">
      <c r="A181" s="460"/>
      <c r="B181" s="478"/>
      <c r="C181" s="461"/>
      <c r="D181" s="461"/>
      <c r="E181" s="461"/>
      <c r="F181" s="461"/>
    </row>
    <row r="182" spans="1:6" s="231" customFormat="1" ht="12.75">
      <c r="A182" s="274" t="s">
        <v>337</v>
      </c>
      <c r="B182" s="82" t="s">
        <v>338</v>
      </c>
      <c r="C182" s="82" t="s">
        <v>339</v>
      </c>
      <c r="D182" s="81" t="s">
        <v>340</v>
      </c>
      <c r="E182" s="83" t="s">
        <v>341</v>
      </c>
      <c r="F182" s="84" t="s">
        <v>342</v>
      </c>
    </row>
    <row r="183" spans="1:6" ht="12.75">
      <c r="A183" s="154"/>
      <c r="B183" s="149"/>
      <c r="C183" s="89"/>
      <c r="D183" s="90"/>
      <c r="E183" s="106"/>
      <c r="F183" s="107"/>
    </row>
    <row r="184" spans="1:6" ht="12">
      <c r="A184" s="470"/>
      <c r="B184" s="191" t="s">
        <v>464</v>
      </c>
      <c r="C184" s="465" t="s">
        <v>111</v>
      </c>
      <c r="D184" s="465">
        <v>100</v>
      </c>
      <c r="E184" s="464"/>
      <c r="F184" s="454">
        <f aca="true" t="shared" si="3" ref="F184:F191">D184*E184</f>
        <v>0</v>
      </c>
    </row>
    <row r="185" spans="1:6" ht="12">
      <c r="A185" s="470"/>
      <c r="B185" s="191" t="s">
        <v>465</v>
      </c>
      <c r="C185" s="465" t="s">
        <v>111</v>
      </c>
      <c r="D185" s="465">
        <v>75</v>
      </c>
      <c r="E185" s="464"/>
      <c r="F185" s="454">
        <f t="shared" si="3"/>
        <v>0</v>
      </c>
    </row>
    <row r="186" spans="1:6" ht="12">
      <c r="A186" s="470"/>
      <c r="B186" s="191" t="s">
        <v>466</v>
      </c>
      <c r="C186" s="465" t="s">
        <v>113</v>
      </c>
      <c r="D186" s="465">
        <v>12</v>
      </c>
      <c r="E186" s="464"/>
      <c r="F186" s="454">
        <f t="shared" si="3"/>
        <v>0</v>
      </c>
    </row>
    <row r="187" spans="1:6" ht="12">
      <c r="A187" s="470"/>
      <c r="B187" s="191" t="s">
        <v>467</v>
      </c>
      <c r="C187" s="465" t="s">
        <v>113</v>
      </c>
      <c r="D187" s="465">
        <v>13</v>
      </c>
      <c r="E187" s="464"/>
      <c r="F187" s="454">
        <f t="shared" si="3"/>
        <v>0</v>
      </c>
    </row>
    <row r="188" spans="1:6" ht="12">
      <c r="A188" s="470"/>
      <c r="B188" s="191" t="s">
        <v>468</v>
      </c>
      <c r="C188" s="465" t="s">
        <v>113</v>
      </c>
      <c r="D188" s="465">
        <v>20</v>
      </c>
      <c r="E188" s="464"/>
      <c r="F188" s="454">
        <f t="shared" si="3"/>
        <v>0</v>
      </c>
    </row>
    <row r="189" spans="1:6" ht="12">
      <c r="A189" s="470"/>
      <c r="B189" s="191" t="s">
        <v>469</v>
      </c>
      <c r="C189" s="465" t="s">
        <v>113</v>
      </c>
      <c r="D189" s="465">
        <v>30</v>
      </c>
      <c r="E189" s="464"/>
      <c r="F189" s="454">
        <f t="shared" si="3"/>
        <v>0</v>
      </c>
    </row>
    <row r="190" spans="1:6" ht="12">
      <c r="A190" s="470"/>
      <c r="B190" s="191" t="s">
        <v>470</v>
      </c>
      <c r="C190" s="465" t="s">
        <v>113</v>
      </c>
      <c r="D190" s="465">
        <v>18</v>
      </c>
      <c r="E190" s="464"/>
      <c r="F190" s="454">
        <f t="shared" si="3"/>
        <v>0</v>
      </c>
    </row>
    <row r="191" spans="1:6" ht="12">
      <c r="A191" s="470"/>
      <c r="B191" s="191" t="s">
        <v>471</v>
      </c>
      <c r="C191" s="465" t="s">
        <v>113</v>
      </c>
      <c r="D191" s="465">
        <v>6</v>
      </c>
      <c r="E191" s="464"/>
      <c r="F191" s="454">
        <f t="shared" si="3"/>
        <v>0</v>
      </c>
    </row>
    <row r="192" spans="1:6" ht="12">
      <c r="A192" s="470"/>
      <c r="B192" s="191" t="s">
        <v>472</v>
      </c>
      <c r="C192" s="465" t="s">
        <v>113</v>
      </c>
      <c r="D192" s="465">
        <v>5</v>
      </c>
      <c r="E192" s="464"/>
      <c r="F192" s="454">
        <f>D192*E192</f>
        <v>0</v>
      </c>
    </row>
    <row r="193" spans="1:6" ht="12">
      <c r="A193" s="470"/>
      <c r="B193" s="191"/>
      <c r="C193" s="465"/>
      <c r="D193" s="465"/>
      <c r="E193" s="471"/>
      <c r="F193" s="454"/>
    </row>
    <row r="194" spans="1:6" ht="25.5">
      <c r="A194" s="457" t="s">
        <v>463</v>
      </c>
      <c r="B194" s="473" t="s">
        <v>1057</v>
      </c>
      <c r="C194" s="458"/>
      <c r="D194" s="458"/>
      <c r="E194" s="458"/>
      <c r="F194" s="499">
        <f>SUM(F184:F192)</f>
        <v>0</v>
      </c>
    </row>
    <row r="195" spans="1:6" ht="12">
      <c r="A195" s="470"/>
      <c r="B195" s="500"/>
      <c r="C195" s="463"/>
      <c r="D195" s="463"/>
      <c r="E195" s="463"/>
      <c r="F195" s="463"/>
    </row>
    <row r="196" spans="1:6" ht="12.75">
      <c r="A196" s="501" t="s">
        <v>1015</v>
      </c>
      <c r="B196" s="473" t="s">
        <v>1016</v>
      </c>
      <c r="C196" s="474"/>
      <c r="D196" s="474"/>
      <c r="E196" s="502"/>
      <c r="F196" s="503"/>
    </row>
    <row r="197" spans="1:6" s="264" customFormat="1" ht="12.75">
      <c r="A197" s="504"/>
      <c r="B197" s="478"/>
      <c r="C197" s="479"/>
      <c r="D197" s="479"/>
      <c r="E197" s="505"/>
      <c r="F197" s="506"/>
    </row>
    <row r="198" spans="1:6" s="231" customFormat="1" ht="12.75">
      <c r="A198" s="274" t="s">
        <v>337</v>
      </c>
      <c r="B198" s="82" t="s">
        <v>338</v>
      </c>
      <c r="C198" s="82" t="s">
        <v>339</v>
      </c>
      <c r="D198" s="81" t="s">
        <v>340</v>
      </c>
      <c r="E198" s="83" t="s">
        <v>341</v>
      </c>
      <c r="F198" s="84" t="s">
        <v>342</v>
      </c>
    </row>
    <row r="199" spans="1:6" ht="12.75">
      <c r="A199" s="154"/>
      <c r="B199" s="149"/>
      <c r="C199" s="89"/>
      <c r="D199" s="90"/>
      <c r="E199" s="106"/>
      <c r="F199" s="107"/>
    </row>
    <row r="200" spans="1:6" ht="12">
      <c r="A200" s="497">
        <v>1</v>
      </c>
      <c r="B200" s="498" t="s">
        <v>473</v>
      </c>
      <c r="C200" s="507" t="s">
        <v>1017</v>
      </c>
      <c r="D200" s="507">
        <v>1</v>
      </c>
      <c r="E200" s="468"/>
      <c r="F200" s="483">
        <f>E200*D200</f>
        <v>0</v>
      </c>
    </row>
    <row r="201" spans="1:6" ht="12">
      <c r="A201" s="497">
        <v>2</v>
      </c>
      <c r="B201" s="498" t="s">
        <v>474</v>
      </c>
      <c r="C201" s="507" t="s">
        <v>1017</v>
      </c>
      <c r="D201" s="507">
        <v>1</v>
      </c>
      <c r="E201" s="468"/>
      <c r="F201" s="483">
        <f>E201*D201</f>
        <v>0</v>
      </c>
    </row>
    <row r="202" spans="1:6" ht="12">
      <c r="A202" s="497">
        <v>3</v>
      </c>
      <c r="B202" s="498" t="s">
        <v>475</v>
      </c>
      <c r="C202" s="507" t="s">
        <v>1017</v>
      </c>
      <c r="D202" s="507">
        <v>1</v>
      </c>
      <c r="E202" s="468"/>
      <c r="F202" s="483">
        <f>E202*D202</f>
        <v>0</v>
      </c>
    </row>
    <row r="203" spans="1:6" ht="12">
      <c r="A203" s="497">
        <v>4</v>
      </c>
      <c r="B203" s="498" t="s">
        <v>476</v>
      </c>
      <c r="C203" s="507" t="s">
        <v>1017</v>
      </c>
      <c r="D203" s="507">
        <v>1</v>
      </c>
      <c r="E203" s="468"/>
      <c r="F203" s="483">
        <f>E203*D203</f>
        <v>0</v>
      </c>
    </row>
    <row r="204" spans="1:6" ht="24">
      <c r="A204" s="497">
        <v>5</v>
      </c>
      <c r="B204" s="498" t="s">
        <v>477</v>
      </c>
      <c r="C204" s="507" t="s">
        <v>1017</v>
      </c>
      <c r="D204" s="507">
        <v>1</v>
      </c>
      <c r="E204" s="468"/>
      <c r="F204" s="483">
        <f>E204*D204</f>
        <v>0</v>
      </c>
    </row>
    <row r="205" spans="1:6" ht="12">
      <c r="A205" s="508"/>
      <c r="B205" s="498"/>
      <c r="C205" s="466"/>
      <c r="D205" s="466"/>
      <c r="E205" s="509"/>
      <c r="F205" s="510"/>
    </row>
    <row r="206" spans="1:6" ht="12.75">
      <c r="A206" s="501" t="s">
        <v>1015</v>
      </c>
      <c r="B206" s="473" t="s">
        <v>1018</v>
      </c>
      <c r="C206" s="474"/>
      <c r="D206" s="474"/>
      <c r="E206" s="502"/>
      <c r="F206" s="455">
        <f>SUM(F200:F204)</f>
        <v>0</v>
      </c>
    </row>
    <row r="207" spans="1:6" ht="12">
      <c r="A207" s="511"/>
      <c r="B207" s="498"/>
      <c r="C207" s="507"/>
      <c r="D207" s="507"/>
      <c r="E207" s="507"/>
      <c r="F207" s="512"/>
    </row>
    <row r="208" spans="1:6" ht="12">
      <c r="A208" s="513"/>
      <c r="B208" s="514"/>
      <c r="C208" s="515"/>
      <c r="D208" s="515"/>
      <c r="E208" s="515"/>
      <c r="F208" s="515"/>
    </row>
    <row r="209" spans="1:6" ht="12">
      <c r="A209" s="513"/>
      <c r="B209" s="514"/>
      <c r="C209" s="516"/>
      <c r="D209" s="517"/>
      <c r="E209" s="518"/>
      <c r="F209" s="512"/>
    </row>
    <row r="210" spans="1:6" ht="12">
      <c r="A210" s="513"/>
      <c r="B210" s="514"/>
      <c r="C210" s="516"/>
      <c r="D210" s="517"/>
      <c r="E210" s="518"/>
      <c r="F210" s="512"/>
    </row>
    <row r="211" spans="1:6" ht="12">
      <c r="A211" s="519"/>
      <c r="B211" s="514"/>
      <c r="C211" s="516"/>
      <c r="D211" s="517"/>
      <c r="E211" s="518"/>
      <c r="F211" s="512"/>
    </row>
    <row r="212" spans="1:6" ht="12">
      <c r="A212" s="519"/>
      <c r="B212" s="514"/>
      <c r="C212" s="516"/>
      <c r="D212" s="517"/>
      <c r="E212" s="518"/>
      <c r="F212" s="512"/>
    </row>
    <row r="213" spans="1:6" ht="12">
      <c r="A213" s="513"/>
      <c r="B213" s="514"/>
      <c r="C213" s="516"/>
      <c r="D213" s="517"/>
      <c r="E213" s="518"/>
      <c r="F213" s="512"/>
    </row>
    <row r="214" spans="1:6" ht="12">
      <c r="A214" s="519"/>
      <c r="B214" s="520"/>
      <c r="C214" s="515"/>
      <c r="D214" s="515"/>
      <c r="E214" s="515"/>
      <c r="F214" s="515"/>
    </row>
    <row r="215" spans="1:6" ht="12">
      <c r="A215" s="521"/>
      <c r="B215" s="522"/>
      <c r="C215" s="523"/>
      <c r="D215" s="523"/>
      <c r="E215" s="518"/>
      <c r="F215" s="524"/>
    </row>
  </sheetData>
  <sheetProtection password="C618" sheet="1" objects="1" scenarios="1"/>
  <mergeCells count="4">
    <mergeCell ref="A1:B1"/>
    <mergeCell ref="C1:F1"/>
    <mergeCell ref="A3:B3"/>
    <mergeCell ref="C3:F3"/>
  </mergeCells>
  <printOptions/>
  <pageMargins left="0.625" right="0.4583333333333333" top="0.75" bottom="0.75" header="0.3" footer="0.3"/>
  <pageSetup orientation="portrait" paperSize="9"/>
  <headerFooter alignWithMargins="0">
    <oddFooter>&amp;L&amp;A&amp;R&amp;P</oddFooter>
  </headerFooter>
  <rowBreaks count="2" manualBreakCount="2">
    <brk id="149" max="255" man="1"/>
    <brk id="195" max="255" man="1"/>
  </rowBreaks>
</worksheet>
</file>

<file path=xl/worksheets/sheet4.xml><?xml version="1.0" encoding="utf-8"?>
<worksheet xmlns="http://schemas.openxmlformats.org/spreadsheetml/2006/main" xmlns:r="http://schemas.openxmlformats.org/officeDocument/2006/relationships">
  <dimension ref="A1:D19"/>
  <sheetViews>
    <sheetView workbookViewId="0" topLeftCell="A1">
      <selection activeCell="C19" sqref="C19"/>
    </sheetView>
  </sheetViews>
  <sheetFormatPr defaultColWidth="8.8515625" defaultRowHeight="12.75"/>
  <cols>
    <col min="1" max="1" width="4.421875" style="0" customWidth="1"/>
    <col min="2" max="2" width="50.8515625" style="0" customWidth="1"/>
    <col min="3" max="3" width="25.140625" style="0" customWidth="1"/>
  </cols>
  <sheetData>
    <row r="1" spans="1:2" s="126" customFormat="1" ht="16.5">
      <c r="A1" s="133" t="s">
        <v>357</v>
      </c>
      <c r="B1" s="126" t="s">
        <v>356</v>
      </c>
    </row>
    <row r="3" spans="1:2" s="125" customFormat="1" ht="16.5">
      <c r="A3" s="133" t="s">
        <v>358</v>
      </c>
      <c r="B3" s="133" t="s">
        <v>359</v>
      </c>
    </row>
    <row r="5" spans="1:4" ht="16.5">
      <c r="A5" s="127" t="s">
        <v>210</v>
      </c>
      <c r="B5" s="127" t="s">
        <v>1049</v>
      </c>
      <c r="C5" s="128"/>
      <c r="D5" s="136"/>
    </row>
    <row r="7" spans="1:3" ht="12.75">
      <c r="A7" s="130" t="s">
        <v>337</v>
      </c>
      <c r="B7" s="130" t="s">
        <v>338</v>
      </c>
      <c r="C7" s="131" t="s">
        <v>346</v>
      </c>
    </row>
    <row r="8" spans="1:3" ht="12.75">
      <c r="A8" s="129"/>
      <c r="B8" s="129"/>
      <c r="C8" s="132"/>
    </row>
    <row r="9" spans="1:3" s="133" customFormat="1" ht="12.75">
      <c r="A9" s="133" t="s">
        <v>354</v>
      </c>
      <c r="B9" s="133" t="str">
        <f>'1.0 ZV'!B5</f>
        <v>ZUNANJI VODOVOD</v>
      </c>
      <c r="C9" s="150">
        <f>'1.0 ZV'!F78</f>
        <v>0</v>
      </c>
    </row>
    <row r="10" spans="1:3" ht="12">
      <c r="A10" s="28"/>
      <c r="C10" s="150"/>
    </row>
    <row r="11" spans="1:3" s="96" customFormat="1" ht="12.75">
      <c r="A11" s="133" t="s">
        <v>353</v>
      </c>
      <c r="B11" s="133" t="str">
        <f>'2.0 NV'!B5</f>
        <v>NOTRANJI VODOVOD</v>
      </c>
      <c r="C11" s="150">
        <f>'2.0 NV'!F105</f>
        <v>0</v>
      </c>
    </row>
    <row r="12" spans="1:3" ht="12">
      <c r="A12" s="28"/>
      <c r="C12" s="150"/>
    </row>
    <row r="13" spans="1:3" s="96" customFormat="1" ht="12.75">
      <c r="A13" s="133" t="s">
        <v>352</v>
      </c>
      <c r="B13" s="133" t="str">
        <f>'3.0 OG'!B6</f>
        <v>OGREVANJE</v>
      </c>
      <c r="C13" s="150">
        <f>'3.0 OG'!F183</f>
        <v>0</v>
      </c>
    </row>
    <row r="14" spans="1:3" ht="12">
      <c r="A14" s="28"/>
      <c r="C14" s="150"/>
    </row>
    <row r="15" spans="1:3" s="96" customFormat="1" ht="12.75">
      <c r="A15" s="133" t="s">
        <v>351</v>
      </c>
      <c r="B15" s="133" t="str">
        <f>'4.0 SG'!B5</f>
        <v>SKLADIŠČENJE IN INSTALACIJA EL OLJA</v>
      </c>
      <c r="C15" s="150">
        <f>'4.0 SG'!F51</f>
        <v>0</v>
      </c>
    </row>
    <row r="16" spans="1:3" ht="12">
      <c r="A16" s="28"/>
      <c r="C16" s="150"/>
    </row>
    <row r="17" spans="1:3" s="96" customFormat="1" ht="12.75">
      <c r="A17" s="133" t="s">
        <v>350</v>
      </c>
      <c r="B17" s="133" t="str">
        <f>'5.0 VE'!B5</f>
        <v>PREZRAČEVANJE</v>
      </c>
      <c r="C17" s="150">
        <f>'5.0 VE'!F129</f>
        <v>0</v>
      </c>
    </row>
    <row r="18" spans="1:3" ht="12">
      <c r="A18" s="28"/>
      <c r="C18" s="79"/>
    </row>
    <row r="19" spans="1:3" s="96" customFormat="1" ht="12.75">
      <c r="A19" s="134" t="s">
        <v>355</v>
      </c>
      <c r="B19" s="135"/>
      <c r="C19" s="167">
        <f>SUM(C9:C17)</f>
        <v>0</v>
      </c>
    </row>
  </sheetData>
  <sheetProtection password="C618" sheet="1" objects="1" scenarios="1"/>
  <printOptions/>
  <pageMargins left="0.75" right="0.75" top="1" bottom="1" header="0" footer="0.3333333333333333"/>
  <pageSetup horizontalDpi="600" verticalDpi="600" orientation="portrait" paperSize="9"/>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dimension ref="A1:I78"/>
  <sheetViews>
    <sheetView zoomScaleSheetLayoutView="100" workbookViewId="0" topLeftCell="A14">
      <selection activeCell="B19" sqref="B19"/>
    </sheetView>
  </sheetViews>
  <sheetFormatPr defaultColWidth="7.57421875" defaultRowHeight="12.75"/>
  <cols>
    <col min="1" max="1" width="6.8515625" style="19" customWidth="1"/>
    <col min="2" max="2" width="45.421875" style="16" customWidth="1"/>
    <col min="3" max="3" width="7.421875" style="19" customWidth="1"/>
    <col min="4" max="4" width="8.28125" style="19" customWidth="1"/>
    <col min="5" max="5" width="10.421875" style="282" customWidth="1"/>
    <col min="6" max="6" width="18.00390625" style="283" customWidth="1"/>
    <col min="7" max="16384" width="7.421875" style="16" customWidth="1"/>
  </cols>
  <sheetData>
    <row r="1" spans="1:6" ht="14.25" customHeight="1">
      <c r="A1" s="409" t="str">
        <f>'SI REK'!A1</f>
        <v>OPERACIJA:</v>
      </c>
      <c r="B1" s="409"/>
      <c r="C1" s="410" t="str">
        <f>'SI REK'!B1</f>
        <v>KULTURNI DOM V LIGU</v>
      </c>
      <c r="D1" s="410"/>
      <c r="E1" s="410"/>
      <c r="F1" s="410"/>
    </row>
    <row r="2" spans="1:6" ht="12">
      <c r="A2" s="30"/>
      <c r="B2" s="25"/>
      <c r="C2" s="30"/>
      <c r="D2" s="30"/>
      <c r="E2" s="278"/>
      <c r="F2" s="279"/>
    </row>
    <row r="3" spans="1:6" ht="15" customHeight="1">
      <c r="A3" s="409" t="str">
        <f>'SI REK'!A3</f>
        <v>NAROČNIK:</v>
      </c>
      <c r="B3" s="409"/>
      <c r="C3" s="411" t="str">
        <f>'SI REK'!B3</f>
        <v>OBČINA KANAL, Trg svobode 23, 5213 Kanal</v>
      </c>
      <c r="D3" s="411"/>
      <c r="E3" s="411"/>
      <c r="F3" s="411"/>
    </row>
    <row r="4" spans="1:6" ht="15" customHeight="1">
      <c r="A4" s="12"/>
      <c r="B4" s="12"/>
      <c r="C4" s="30"/>
      <c r="D4" s="30"/>
      <c r="E4" s="280"/>
      <c r="F4" s="280"/>
    </row>
    <row r="5" spans="1:6" s="418" customFormat="1" ht="16.5">
      <c r="A5" s="419" t="s">
        <v>354</v>
      </c>
      <c r="B5" s="420" t="s">
        <v>120</v>
      </c>
      <c r="C5" s="421"/>
      <c r="D5" s="421"/>
      <c r="E5" s="422"/>
      <c r="F5" s="422"/>
    </row>
    <row r="6" spans="1:2" ht="24">
      <c r="A6" s="51"/>
      <c r="B6" s="32" t="s">
        <v>192</v>
      </c>
    </row>
    <row r="7" spans="1:2" ht="12">
      <c r="A7" s="51"/>
      <c r="B7" s="32"/>
    </row>
    <row r="8" spans="1:6" s="62" customFormat="1" ht="12.75">
      <c r="A8" s="137"/>
      <c r="B8" s="124" t="s">
        <v>478</v>
      </c>
      <c r="C8" s="94"/>
      <c r="D8" s="94"/>
      <c r="E8" s="281"/>
      <c r="F8" s="284">
        <f>SUM(F17:F76)</f>
        <v>0</v>
      </c>
    </row>
    <row r="9" spans="1:2" ht="12">
      <c r="A9" s="51"/>
      <c r="B9" s="32"/>
    </row>
    <row r="10" spans="1:9" s="87" customFormat="1" ht="15.75" customHeight="1">
      <c r="A10" s="80" t="s">
        <v>337</v>
      </c>
      <c r="B10" s="80" t="s">
        <v>338</v>
      </c>
      <c r="C10" s="82" t="s">
        <v>339</v>
      </c>
      <c r="D10" s="81" t="s">
        <v>340</v>
      </c>
      <c r="E10" s="285" t="s">
        <v>341</v>
      </c>
      <c r="F10" s="286" t="s">
        <v>342</v>
      </c>
      <c r="G10" s="85"/>
      <c r="H10" s="86"/>
      <c r="I10" s="86"/>
    </row>
    <row r="11" spans="1:9" s="87" customFormat="1" ht="15.75" customHeight="1">
      <c r="A11" s="88"/>
      <c r="B11" s="88"/>
      <c r="C11" s="89"/>
      <c r="D11" s="90"/>
      <c r="E11" s="440"/>
      <c r="F11" s="288"/>
      <c r="G11" s="85"/>
      <c r="H11" s="86"/>
      <c r="I11" s="86"/>
    </row>
    <row r="12" spans="1:6" s="93" customFormat="1" ht="12.75">
      <c r="A12" s="169">
        <v>1</v>
      </c>
      <c r="B12" s="92" t="s">
        <v>225</v>
      </c>
      <c r="C12" s="91"/>
      <c r="D12" s="91"/>
      <c r="E12" s="441"/>
      <c r="F12" s="289"/>
    </row>
    <row r="13" spans="1:5" ht="12">
      <c r="A13" s="170"/>
      <c r="B13" s="16" t="s">
        <v>124</v>
      </c>
      <c r="E13" s="442"/>
    </row>
    <row r="14" spans="1:6" ht="12">
      <c r="A14" s="170" t="s">
        <v>125</v>
      </c>
      <c r="B14" s="16" t="s">
        <v>126</v>
      </c>
      <c r="E14" s="442"/>
      <c r="F14" s="282"/>
    </row>
    <row r="15" spans="1:6" ht="36">
      <c r="A15" s="170" t="s">
        <v>125</v>
      </c>
      <c r="B15" s="16" t="s">
        <v>226</v>
      </c>
      <c r="E15" s="442"/>
      <c r="F15" s="282"/>
    </row>
    <row r="16" spans="1:6" ht="12">
      <c r="A16" s="170" t="s">
        <v>125</v>
      </c>
      <c r="B16" s="16" t="s">
        <v>222</v>
      </c>
      <c r="E16" s="442"/>
      <c r="F16" s="282"/>
    </row>
    <row r="17" spans="1:6" ht="12">
      <c r="A17" s="170" t="s">
        <v>127</v>
      </c>
      <c r="B17" s="16" t="s">
        <v>128</v>
      </c>
      <c r="C17" s="19" t="s">
        <v>115</v>
      </c>
      <c r="D17" s="19">
        <v>1</v>
      </c>
      <c r="E17" s="442"/>
      <c r="F17" s="282">
        <f>E17*D17</f>
        <v>0</v>
      </c>
    </row>
    <row r="18" spans="1:5" ht="12">
      <c r="A18" s="170"/>
      <c r="E18" s="442"/>
    </row>
    <row r="19" spans="1:6" s="93" customFormat="1" ht="12.75">
      <c r="A19" s="169">
        <f>COUNT($A$12:A18)+1</f>
        <v>2</v>
      </c>
      <c r="B19" s="92" t="s">
        <v>223</v>
      </c>
      <c r="C19" s="91"/>
      <c r="D19" s="91"/>
      <c r="E19" s="441"/>
      <c r="F19" s="289"/>
    </row>
    <row r="20" spans="1:5" ht="36">
      <c r="A20" s="170"/>
      <c r="B20" s="16" t="s">
        <v>230</v>
      </c>
      <c r="E20" s="442"/>
    </row>
    <row r="21" spans="1:6" ht="12">
      <c r="A21" s="170"/>
      <c r="B21" s="16" t="s">
        <v>224</v>
      </c>
      <c r="C21" s="19" t="s">
        <v>111</v>
      </c>
      <c r="D21" s="19">
        <v>5</v>
      </c>
      <c r="E21" s="442"/>
      <c r="F21" s="282">
        <f>E21*D21</f>
        <v>0</v>
      </c>
    </row>
    <row r="22" spans="1:6" ht="12">
      <c r="A22" s="170"/>
      <c r="B22" s="16" t="s">
        <v>227</v>
      </c>
      <c r="C22" s="19" t="s">
        <v>111</v>
      </c>
      <c r="D22" s="19">
        <v>45</v>
      </c>
      <c r="E22" s="442"/>
      <c r="F22" s="282">
        <f>E22*D22</f>
        <v>0</v>
      </c>
    </row>
    <row r="23" spans="1:6" ht="12">
      <c r="A23" s="170"/>
      <c r="B23" s="16" t="s">
        <v>250</v>
      </c>
      <c r="C23" s="19" t="s">
        <v>113</v>
      </c>
      <c r="D23" s="19">
        <v>1</v>
      </c>
      <c r="E23" s="442"/>
      <c r="F23" s="282">
        <f>E23*D23</f>
        <v>0</v>
      </c>
    </row>
    <row r="24" spans="1:5" ht="12">
      <c r="A24" s="170"/>
      <c r="E24" s="442"/>
    </row>
    <row r="25" spans="1:6" s="93" customFormat="1" ht="12.75">
      <c r="A25" s="169">
        <f>COUNT($A$12:A24)+1</f>
        <v>3</v>
      </c>
      <c r="B25" s="92" t="s">
        <v>2</v>
      </c>
      <c r="C25" s="91"/>
      <c r="D25" s="91"/>
      <c r="E25" s="441"/>
      <c r="F25" s="289"/>
    </row>
    <row r="26" spans="1:6" ht="12">
      <c r="A26" s="170"/>
      <c r="B26" s="16" t="s">
        <v>228</v>
      </c>
      <c r="C26" s="19" t="s">
        <v>111</v>
      </c>
      <c r="D26" s="19">
        <v>20</v>
      </c>
      <c r="E26" s="442"/>
      <c r="F26" s="283">
        <f>D26*E26</f>
        <v>0</v>
      </c>
    </row>
    <row r="27" spans="1:5" ht="12">
      <c r="A27" s="170"/>
      <c r="E27" s="442"/>
    </row>
    <row r="28" spans="1:6" s="93" customFormat="1" ht="12.75">
      <c r="A28" s="169">
        <f>COUNT($A$12:A27)+1</f>
        <v>4</v>
      </c>
      <c r="B28" s="92" t="s">
        <v>121</v>
      </c>
      <c r="C28" s="91"/>
      <c r="D28" s="91"/>
      <c r="E28" s="441"/>
      <c r="F28" s="289"/>
    </row>
    <row r="29" spans="1:6" ht="29.25" customHeight="1">
      <c r="A29" s="170"/>
      <c r="B29" s="16" t="s">
        <v>123</v>
      </c>
      <c r="C29" s="21" t="s">
        <v>111</v>
      </c>
      <c r="D29" s="21">
        <v>50</v>
      </c>
      <c r="E29" s="438"/>
      <c r="F29" s="291">
        <f>D29*E29</f>
        <v>0</v>
      </c>
    </row>
    <row r="30" spans="1:5" ht="12">
      <c r="A30" s="170"/>
      <c r="E30" s="442"/>
    </row>
    <row r="31" spans="1:6" s="93" customFormat="1" ht="16.5" customHeight="1">
      <c r="A31" s="171">
        <f>COUNT($A$12:A30)+1</f>
        <v>5</v>
      </c>
      <c r="B31" s="95" t="s">
        <v>1</v>
      </c>
      <c r="C31" s="97"/>
      <c r="D31" s="97"/>
      <c r="E31" s="441"/>
      <c r="F31" s="289"/>
    </row>
    <row r="32" spans="1:5" ht="12">
      <c r="A32" s="172"/>
      <c r="B32" s="54"/>
      <c r="C32" s="77"/>
      <c r="D32" s="77"/>
      <c r="E32" s="442"/>
    </row>
    <row r="33" spans="1:6" s="93" customFormat="1" ht="12.75">
      <c r="A33" s="173" t="s">
        <v>242</v>
      </c>
      <c r="B33" s="92" t="s">
        <v>231</v>
      </c>
      <c r="C33" s="97"/>
      <c r="D33" s="97"/>
      <c r="E33" s="441"/>
      <c r="F33" s="289"/>
    </row>
    <row r="34" spans="1:6" ht="12">
      <c r="A34" s="172"/>
      <c r="B34" s="54" t="s">
        <v>232</v>
      </c>
      <c r="C34" s="77" t="s">
        <v>113</v>
      </c>
      <c r="D34" s="77">
        <v>2</v>
      </c>
      <c r="E34" s="442"/>
      <c r="F34" s="283">
        <f>D34*E34</f>
        <v>0</v>
      </c>
    </row>
    <row r="35" spans="1:5" ht="12">
      <c r="A35" s="172"/>
      <c r="B35" s="54"/>
      <c r="C35" s="77"/>
      <c r="D35" s="77"/>
      <c r="E35" s="442"/>
    </row>
    <row r="36" spans="1:6" s="93" customFormat="1" ht="12.75">
      <c r="A36" s="174" t="s">
        <v>243</v>
      </c>
      <c r="B36" s="92" t="s">
        <v>112</v>
      </c>
      <c r="C36" s="91"/>
      <c r="D36" s="91"/>
      <c r="E36" s="441"/>
      <c r="F36" s="289"/>
    </row>
    <row r="37" spans="1:5" ht="24">
      <c r="A37" s="170"/>
      <c r="B37" s="11" t="s">
        <v>3</v>
      </c>
      <c r="E37" s="442"/>
    </row>
    <row r="38" spans="1:6" ht="12">
      <c r="A38" s="170"/>
      <c r="B38" s="16" t="s">
        <v>229</v>
      </c>
      <c r="C38" s="19" t="s">
        <v>113</v>
      </c>
      <c r="D38" s="19">
        <v>2</v>
      </c>
      <c r="E38" s="442"/>
      <c r="F38" s="283">
        <f>D38*E38</f>
        <v>0</v>
      </c>
    </row>
    <row r="39" spans="1:6" ht="12">
      <c r="A39" s="170"/>
      <c r="B39" s="16" t="s">
        <v>241</v>
      </c>
      <c r="C39" s="19" t="s">
        <v>113</v>
      </c>
      <c r="D39" s="19">
        <v>1</v>
      </c>
      <c r="E39" s="442"/>
      <c r="F39" s="283">
        <f>D39*E39</f>
        <v>0</v>
      </c>
    </row>
    <row r="40" spans="1:5" ht="12">
      <c r="A40" s="170"/>
      <c r="E40" s="442"/>
    </row>
    <row r="41" spans="1:6" s="93" customFormat="1" ht="12.75">
      <c r="A41" s="174" t="s">
        <v>244</v>
      </c>
      <c r="B41" s="92" t="s">
        <v>10</v>
      </c>
      <c r="C41" s="91"/>
      <c r="D41" s="91"/>
      <c r="E41" s="441"/>
      <c r="F41" s="289"/>
    </row>
    <row r="42" spans="1:5" ht="24">
      <c r="A42" s="170"/>
      <c r="B42" s="16" t="s">
        <v>11</v>
      </c>
      <c r="E42" s="442"/>
    </row>
    <row r="43" spans="1:6" ht="12">
      <c r="A43" s="170"/>
      <c r="B43" s="16" t="s">
        <v>135</v>
      </c>
      <c r="C43" s="19" t="s">
        <v>113</v>
      </c>
      <c r="D43" s="19">
        <v>1</v>
      </c>
      <c r="E43" s="442"/>
      <c r="F43" s="283">
        <f>D43*E43</f>
        <v>0</v>
      </c>
    </row>
    <row r="44" spans="1:5" ht="12">
      <c r="A44" s="170"/>
      <c r="E44" s="442"/>
    </row>
    <row r="45" spans="1:6" s="93" customFormat="1" ht="12.75">
      <c r="A45" s="174" t="s">
        <v>245</v>
      </c>
      <c r="B45" s="92" t="s">
        <v>239</v>
      </c>
      <c r="C45" s="91"/>
      <c r="D45" s="91"/>
      <c r="E45" s="441"/>
      <c r="F45" s="289"/>
    </row>
    <row r="46" spans="1:6" ht="12">
      <c r="A46" s="170"/>
      <c r="B46" s="16" t="s">
        <v>233</v>
      </c>
      <c r="C46" s="19" t="s">
        <v>113</v>
      </c>
      <c r="D46" s="19">
        <v>3</v>
      </c>
      <c r="E46" s="442"/>
      <c r="F46" s="283">
        <f>D46*E46</f>
        <v>0</v>
      </c>
    </row>
    <row r="47" spans="1:6" ht="12">
      <c r="A47" s="170"/>
      <c r="B47" s="16" t="s">
        <v>234</v>
      </c>
      <c r="C47" s="19" t="s">
        <v>113</v>
      </c>
      <c r="D47" s="19">
        <v>1</v>
      </c>
      <c r="E47" s="442"/>
      <c r="F47" s="283">
        <f>D47*E47</f>
        <v>0</v>
      </c>
    </row>
    <row r="48" spans="1:5" ht="12">
      <c r="A48" s="170"/>
      <c r="E48" s="442"/>
    </row>
    <row r="49" spans="1:6" s="93" customFormat="1" ht="12.75">
      <c r="A49" s="169" t="s">
        <v>246</v>
      </c>
      <c r="B49" s="92" t="s">
        <v>21</v>
      </c>
      <c r="C49" s="91"/>
      <c r="D49" s="91"/>
      <c r="E49" s="441"/>
      <c r="F49" s="289"/>
    </row>
    <row r="50" spans="1:5" ht="24">
      <c r="A50" s="170"/>
      <c r="B50" s="16" t="s">
        <v>235</v>
      </c>
      <c r="E50" s="442"/>
    </row>
    <row r="51" spans="1:5" ht="12">
      <c r="A51" s="170"/>
      <c r="B51" s="16" t="s">
        <v>236</v>
      </c>
      <c r="E51" s="442"/>
    </row>
    <row r="52" spans="1:5" ht="12">
      <c r="A52" s="170"/>
      <c r="B52" s="16" t="s">
        <v>237</v>
      </c>
      <c r="E52" s="442"/>
    </row>
    <row r="53" spans="1:6" ht="12">
      <c r="A53" s="170"/>
      <c r="B53" s="16" t="s">
        <v>238</v>
      </c>
      <c r="C53" s="19" t="s">
        <v>113</v>
      </c>
      <c r="D53" s="19">
        <v>1</v>
      </c>
      <c r="E53" s="442"/>
      <c r="F53" s="283">
        <f>D53*E53</f>
        <v>0</v>
      </c>
    </row>
    <row r="54" spans="1:5" ht="12">
      <c r="A54" s="170"/>
      <c r="E54" s="442"/>
    </row>
    <row r="55" spans="1:6" s="93" customFormat="1" ht="12.75">
      <c r="A55" s="169" t="s">
        <v>247</v>
      </c>
      <c r="B55" s="100" t="s">
        <v>4</v>
      </c>
      <c r="C55" s="105"/>
      <c r="D55" s="105"/>
      <c r="E55" s="441"/>
      <c r="F55" s="289"/>
    </row>
    <row r="56" spans="1:5" ht="12">
      <c r="A56" s="175"/>
      <c r="B56" s="59" t="s">
        <v>5</v>
      </c>
      <c r="C56" s="30"/>
      <c r="D56" s="30"/>
      <c r="E56" s="442"/>
    </row>
    <row r="57" spans="1:6" ht="12">
      <c r="A57" s="175"/>
      <c r="B57" s="16" t="s">
        <v>135</v>
      </c>
      <c r="C57" s="19" t="s">
        <v>113</v>
      </c>
      <c r="D57" s="19">
        <v>1</v>
      </c>
      <c r="E57" s="442"/>
      <c r="F57" s="283">
        <f>D57*E57</f>
        <v>0</v>
      </c>
    </row>
    <row r="58" spans="1:5" ht="12">
      <c r="A58" s="170"/>
      <c r="E58" s="442"/>
    </row>
    <row r="59" spans="1:6" s="93" customFormat="1" ht="12.75">
      <c r="A59" s="174" t="s">
        <v>248</v>
      </c>
      <c r="B59" s="92" t="s">
        <v>220</v>
      </c>
      <c r="C59" s="91"/>
      <c r="D59" s="91"/>
      <c r="E59" s="441"/>
      <c r="F59" s="289"/>
    </row>
    <row r="60" spans="1:5" ht="12">
      <c r="A60" s="170"/>
      <c r="B60" s="11" t="s">
        <v>240</v>
      </c>
      <c r="E60" s="442"/>
    </row>
    <row r="61" spans="1:6" ht="12">
      <c r="A61" s="172"/>
      <c r="B61" s="54" t="s">
        <v>136</v>
      </c>
      <c r="C61" s="77" t="s">
        <v>113</v>
      </c>
      <c r="D61" s="77">
        <v>1</v>
      </c>
      <c r="E61" s="442"/>
      <c r="F61" s="283">
        <f>D61*E61</f>
        <v>0</v>
      </c>
    </row>
    <row r="62" spans="1:5" ht="12">
      <c r="A62" s="172"/>
      <c r="B62" s="54"/>
      <c r="C62" s="77"/>
      <c r="D62" s="77"/>
      <c r="E62" s="442"/>
    </row>
    <row r="63" spans="1:6" s="93" customFormat="1" ht="12.75">
      <c r="A63" s="169">
        <f>COUNT($A$12:A31)+1</f>
        <v>6</v>
      </c>
      <c r="B63" s="95" t="s">
        <v>12</v>
      </c>
      <c r="C63" s="97"/>
      <c r="D63" s="97"/>
      <c r="E63" s="441"/>
      <c r="F63" s="289"/>
    </row>
    <row r="64" spans="1:6" s="25" customFormat="1" ht="24">
      <c r="A64" s="170"/>
      <c r="B64" s="25" t="s">
        <v>259</v>
      </c>
      <c r="C64" s="101" t="s">
        <v>115</v>
      </c>
      <c r="D64" s="101">
        <v>1</v>
      </c>
      <c r="E64" s="443"/>
      <c r="F64" s="291">
        <f>D64*E64</f>
        <v>0</v>
      </c>
    </row>
    <row r="65" spans="1:6" s="25" customFormat="1" ht="12">
      <c r="A65" s="170"/>
      <c r="C65" s="30"/>
      <c r="D65" s="30"/>
      <c r="E65" s="444"/>
      <c r="F65" s="279"/>
    </row>
    <row r="66" spans="1:6" s="93" customFormat="1" ht="12.75">
      <c r="A66" s="169">
        <f>COUNT($A$12:A63)+1</f>
        <v>7</v>
      </c>
      <c r="B66" s="92" t="s">
        <v>122</v>
      </c>
      <c r="C66" s="91"/>
      <c r="D66" s="91"/>
      <c r="E66" s="441"/>
      <c r="F66" s="289"/>
    </row>
    <row r="67" spans="1:6" ht="24">
      <c r="A67" s="170"/>
      <c r="B67" s="16" t="s">
        <v>129</v>
      </c>
      <c r="C67" s="21" t="s">
        <v>115</v>
      </c>
      <c r="D67" s="21">
        <v>1</v>
      </c>
      <c r="E67" s="438"/>
      <c r="F67" s="291">
        <f>D67*E67</f>
        <v>0</v>
      </c>
    </row>
    <row r="68" spans="1:6" ht="12">
      <c r="A68" s="170"/>
      <c r="C68" s="16"/>
      <c r="D68" s="16"/>
      <c r="E68" s="402"/>
      <c r="F68" s="292"/>
    </row>
    <row r="69" spans="1:6" s="93" customFormat="1" ht="12.75">
      <c r="A69" s="169">
        <f>COUNT($A$12:A66)+1</f>
        <v>8</v>
      </c>
      <c r="B69" s="92" t="s">
        <v>249</v>
      </c>
      <c r="C69" s="91"/>
      <c r="D69" s="91"/>
      <c r="E69" s="441"/>
      <c r="F69" s="289"/>
    </row>
    <row r="70" spans="1:6" ht="24">
      <c r="A70" s="170"/>
      <c r="B70" s="16" t="s">
        <v>336</v>
      </c>
      <c r="C70" s="21" t="s">
        <v>113</v>
      </c>
      <c r="D70" s="21">
        <v>7</v>
      </c>
      <c r="E70" s="438"/>
      <c r="F70" s="291">
        <f>D70*E70</f>
        <v>0</v>
      </c>
    </row>
    <row r="71" spans="1:6" ht="12">
      <c r="A71" s="170"/>
      <c r="C71" s="16"/>
      <c r="D71" s="16"/>
      <c r="E71" s="402"/>
      <c r="F71" s="292"/>
    </row>
    <row r="72" spans="1:7" s="93" customFormat="1" ht="12.75">
      <c r="A72" s="169">
        <f>COUNT($A$12:A71)+1</f>
        <v>9</v>
      </c>
      <c r="B72" s="92" t="s">
        <v>116</v>
      </c>
      <c r="C72" s="91"/>
      <c r="D72" s="91"/>
      <c r="E72" s="441"/>
      <c r="F72" s="289"/>
      <c r="G72" s="96"/>
    </row>
    <row r="73" spans="1:6" ht="24">
      <c r="A73" s="170"/>
      <c r="B73" s="16" t="s">
        <v>130</v>
      </c>
      <c r="C73" s="21" t="s">
        <v>1017</v>
      </c>
      <c r="D73" s="21">
        <v>1</v>
      </c>
      <c r="E73" s="438"/>
      <c r="F73" s="291">
        <f>E73*D73</f>
        <v>0</v>
      </c>
    </row>
    <row r="74" spans="1:7" ht="12">
      <c r="A74" s="170"/>
      <c r="C74" s="16"/>
      <c r="D74" s="16"/>
      <c r="E74" s="402"/>
      <c r="F74" s="292"/>
      <c r="G74" s="28"/>
    </row>
    <row r="75" spans="1:7" s="93" customFormat="1" ht="12.75">
      <c r="A75" s="169">
        <f>COUNT($A$12:A74)+1</f>
        <v>10</v>
      </c>
      <c r="B75" s="92" t="s">
        <v>117</v>
      </c>
      <c r="C75" s="91"/>
      <c r="D75" s="91"/>
      <c r="E75" s="441"/>
      <c r="F75" s="289"/>
      <c r="G75" s="96"/>
    </row>
    <row r="76" spans="1:6" ht="12">
      <c r="A76" s="170"/>
      <c r="B76" s="16" t="s">
        <v>118</v>
      </c>
      <c r="C76" s="21" t="s">
        <v>1017</v>
      </c>
      <c r="D76" s="21">
        <v>1</v>
      </c>
      <c r="E76" s="438"/>
      <c r="F76" s="291">
        <f>E76*D76</f>
        <v>0</v>
      </c>
    </row>
    <row r="78" spans="1:6" s="62" customFormat="1" ht="12.75">
      <c r="A78" s="137"/>
      <c r="B78" s="124" t="s">
        <v>119</v>
      </c>
      <c r="C78" s="94"/>
      <c r="D78" s="94"/>
      <c r="E78" s="281"/>
      <c r="F78" s="284">
        <f>SUM(F17:F77)</f>
        <v>0</v>
      </c>
    </row>
  </sheetData>
  <sheetProtection password="C618" sheet="1" objects="1" scenarios="1"/>
  <mergeCells count="4">
    <mergeCell ref="A1:B1"/>
    <mergeCell ref="C1:F1"/>
    <mergeCell ref="A3:B3"/>
    <mergeCell ref="C3:F3"/>
  </mergeCells>
  <printOptions/>
  <pageMargins left="0.6404166666666666" right="0.435" top="0.984251968503937" bottom="0.984251968503937" header="0.5118110236220472" footer="0.5118110236220472"/>
  <pageSetup horizontalDpi="300" verticalDpi="300" orientation="portrait" paperSize="9" scale="87"/>
  <headerFooter alignWithMargins="0">
    <oddFooter>&amp;L&amp;A&amp;R&amp;P</oddFooter>
  </headerFooter>
  <rowBreaks count="1" manualBreakCount="1">
    <brk id="48" max="5" man="1"/>
  </rowBreaks>
</worksheet>
</file>

<file path=xl/worksheets/sheet6.xml><?xml version="1.0" encoding="utf-8"?>
<worksheet xmlns="http://schemas.openxmlformats.org/spreadsheetml/2006/main" xmlns:r="http://schemas.openxmlformats.org/officeDocument/2006/relationships">
  <sheetPr codeName="Sheet1"/>
  <dimension ref="A1:I210"/>
  <sheetViews>
    <sheetView zoomScaleSheetLayoutView="120" workbookViewId="0" topLeftCell="A101">
      <selection activeCell="B101" sqref="B101"/>
    </sheetView>
  </sheetViews>
  <sheetFormatPr defaultColWidth="8.8515625" defaultRowHeight="12.75"/>
  <cols>
    <col min="1" max="1" width="6.140625" style="21" customWidth="1"/>
    <col min="2" max="2" width="50.7109375" style="23" customWidth="1"/>
    <col min="3" max="3" width="6.421875" style="21" customWidth="1"/>
    <col min="4" max="4" width="8.00390625" style="21" bestFit="1" customWidth="1"/>
    <col min="5" max="5" width="12.7109375" style="291" customWidth="1"/>
    <col min="6" max="6" width="15.7109375" style="291" customWidth="1"/>
    <col min="7" max="16384" width="8.8515625" style="23" customWidth="1"/>
  </cols>
  <sheetData>
    <row r="1" spans="1:6" s="16" customFormat="1" ht="14.25" customHeight="1">
      <c r="A1" s="409" t="str">
        <f>'SI REK'!A1</f>
        <v>OPERACIJA:</v>
      </c>
      <c r="B1" s="409"/>
      <c r="C1" s="410" t="str">
        <f>'SI REK'!B1</f>
        <v>KULTURNI DOM V LIGU</v>
      </c>
      <c r="D1" s="410"/>
      <c r="E1" s="410"/>
      <c r="F1" s="410"/>
    </row>
    <row r="2" spans="1:6" s="16" customFormat="1" ht="12">
      <c r="A2" s="30"/>
      <c r="B2" s="25"/>
      <c r="C2" s="30"/>
      <c r="D2" s="30"/>
      <c r="E2" s="278"/>
      <c r="F2" s="279"/>
    </row>
    <row r="3" spans="1:6" s="16" customFormat="1" ht="15" customHeight="1">
      <c r="A3" s="409" t="str">
        <f>'SI REK'!A3</f>
        <v>NAROČNIK:</v>
      </c>
      <c r="B3" s="409"/>
      <c r="C3" s="411" t="str">
        <f>'SI REK'!B3</f>
        <v>OBČINA KANAL, Trg svobode 23, 5213 Kanal</v>
      </c>
      <c r="D3" s="411"/>
      <c r="E3" s="411"/>
      <c r="F3" s="411"/>
    </row>
    <row r="4" spans="1:5" ht="15">
      <c r="A4" s="50"/>
      <c r="B4" s="46"/>
      <c r="E4" s="293"/>
    </row>
    <row r="5" spans="1:6" s="418" customFormat="1" ht="16.5">
      <c r="A5" s="419" t="s">
        <v>353</v>
      </c>
      <c r="B5" s="420" t="s">
        <v>0</v>
      </c>
      <c r="C5" s="421"/>
      <c r="D5" s="421"/>
      <c r="E5" s="422"/>
      <c r="F5" s="422"/>
    </row>
    <row r="6" ht="24">
      <c r="B6" s="32" t="s">
        <v>192</v>
      </c>
    </row>
    <row r="7" ht="12">
      <c r="B7" s="32"/>
    </row>
    <row r="8" spans="1:6" s="62" customFormat="1" ht="12.75">
      <c r="A8" s="137"/>
      <c r="B8" s="124" t="s">
        <v>479</v>
      </c>
      <c r="C8" s="94"/>
      <c r="D8" s="94"/>
      <c r="E8" s="281"/>
      <c r="F8" s="284">
        <f>SUM(F13:F94)</f>
        <v>0</v>
      </c>
    </row>
    <row r="9" spans="1:6" s="141" customFormat="1" ht="12.75">
      <c r="A9" s="142"/>
      <c r="B9" s="143"/>
      <c r="C9" s="144"/>
      <c r="D9" s="144"/>
      <c r="E9" s="294"/>
      <c r="F9" s="295"/>
    </row>
    <row r="10" spans="1:9" s="87" customFormat="1" ht="15.75" customHeight="1">
      <c r="A10" s="80" t="s">
        <v>337</v>
      </c>
      <c r="B10" s="80" t="s">
        <v>338</v>
      </c>
      <c r="C10" s="82" t="s">
        <v>339</v>
      </c>
      <c r="D10" s="81" t="s">
        <v>340</v>
      </c>
      <c r="E10" s="296" t="s">
        <v>341</v>
      </c>
      <c r="F10" s="297" t="s">
        <v>342</v>
      </c>
      <c r="G10" s="85"/>
      <c r="H10" s="86"/>
      <c r="I10" s="86"/>
    </row>
    <row r="11" spans="1:6" s="98" customFormat="1" ht="12.75">
      <c r="A11" s="169">
        <v>1</v>
      </c>
      <c r="B11" s="92" t="s">
        <v>223</v>
      </c>
      <c r="C11" s="91"/>
      <c r="D11" s="91"/>
      <c r="E11" s="298"/>
      <c r="F11" s="298"/>
    </row>
    <row r="12" spans="1:5" ht="36">
      <c r="A12" s="170"/>
      <c r="B12" s="16" t="s">
        <v>230</v>
      </c>
      <c r="C12" s="19"/>
      <c r="D12" s="19"/>
      <c r="E12" s="426"/>
    </row>
    <row r="13" spans="1:6" ht="12">
      <c r="A13" s="170"/>
      <c r="B13" s="16" t="s">
        <v>227</v>
      </c>
      <c r="C13" s="19" t="s">
        <v>111</v>
      </c>
      <c r="D13" s="19">
        <v>10</v>
      </c>
      <c r="E13" s="426"/>
      <c r="F13" s="291">
        <f>D13*E13</f>
        <v>0</v>
      </c>
    </row>
    <row r="14" spans="1:5" ht="12">
      <c r="A14" s="170"/>
      <c r="B14" s="16"/>
      <c r="E14" s="426"/>
    </row>
    <row r="15" spans="1:6" s="98" customFormat="1" ht="12.75">
      <c r="A15" s="169">
        <f>COUNT($A$6:A13)+1</f>
        <v>2</v>
      </c>
      <c r="B15" s="92" t="s">
        <v>137</v>
      </c>
      <c r="C15" s="91"/>
      <c r="D15" s="91"/>
      <c r="E15" s="432"/>
      <c r="F15" s="298"/>
    </row>
    <row r="16" spans="1:6" s="73" customFormat="1" ht="48">
      <c r="A16" s="176"/>
      <c r="B16" s="72" t="s">
        <v>6</v>
      </c>
      <c r="C16" s="71"/>
      <c r="D16" s="71"/>
      <c r="E16" s="426"/>
      <c r="F16" s="299"/>
    </row>
    <row r="17" spans="1:5" ht="12">
      <c r="A17" s="170" t="s">
        <v>182</v>
      </c>
      <c r="B17" s="16" t="s">
        <v>93</v>
      </c>
      <c r="C17" s="19"/>
      <c r="D17" s="19"/>
      <c r="E17" s="426"/>
    </row>
    <row r="18" spans="1:6" ht="12">
      <c r="A18" s="170"/>
      <c r="B18" s="23" t="s">
        <v>94</v>
      </c>
      <c r="C18" s="19" t="s">
        <v>111</v>
      </c>
      <c r="D18" s="19">
        <v>5</v>
      </c>
      <c r="E18" s="426"/>
      <c r="F18" s="291">
        <f>D18*E18</f>
        <v>0</v>
      </c>
    </row>
    <row r="19" spans="1:6" ht="12">
      <c r="A19" s="170"/>
      <c r="B19" s="23" t="s">
        <v>95</v>
      </c>
      <c r="C19" s="19" t="s">
        <v>111</v>
      </c>
      <c r="D19" s="19">
        <v>25</v>
      </c>
      <c r="E19" s="426"/>
      <c r="F19" s="291">
        <f>D19*E19</f>
        <v>0</v>
      </c>
    </row>
    <row r="20" spans="1:5" ht="12">
      <c r="A20" s="168"/>
      <c r="B20" s="16"/>
      <c r="C20" s="19"/>
      <c r="D20" s="19"/>
      <c r="E20" s="426"/>
    </row>
    <row r="21" spans="1:6" s="98" customFormat="1" ht="12.75">
      <c r="A21" s="169">
        <f>COUNT($A$5:A20)+1</f>
        <v>3</v>
      </c>
      <c r="B21" s="92" t="s">
        <v>98</v>
      </c>
      <c r="C21" s="91"/>
      <c r="D21" s="91"/>
      <c r="E21" s="432"/>
      <c r="F21" s="298"/>
    </row>
    <row r="22" spans="1:5" ht="24">
      <c r="A22" s="170"/>
      <c r="B22" s="16" t="s">
        <v>102</v>
      </c>
      <c r="D22" s="19"/>
      <c r="E22" s="426"/>
    </row>
    <row r="23" spans="1:6" ht="12">
      <c r="A23" s="170"/>
      <c r="B23" s="16" t="s">
        <v>99</v>
      </c>
      <c r="C23" s="21" t="s">
        <v>111</v>
      </c>
      <c r="D23" s="19">
        <v>4</v>
      </c>
      <c r="E23" s="426"/>
      <c r="F23" s="291">
        <f>D23*E23</f>
        <v>0</v>
      </c>
    </row>
    <row r="24" spans="1:6" ht="12">
      <c r="A24" s="170"/>
      <c r="B24" s="16" t="s">
        <v>211</v>
      </c>
      <c r="C24" s="21" t="s">
        <v>111</v>
      </c>
      <c r="D24" s="19">
        <v>8</v>
      </c>
      <c r="E24" s="426"/>
      <c r="F24" s="291">
        <f>D24*E24</f>
        <v>0</v>
      </c>
    </row>
    <row r="25" spans="1:6" ht="12">
      <c r="A25" s="170"/>
      <c r="B25" s="16" t="s">
        <v>100</v>
      </c>
      <c r="C25" s="21" t="s">
        <v>111</v>
      </c>
      <c r="D25" s="19">
        <v>20</v>
      </c>
      <c r="E25" s="426"/>
      <c r="F25" s="291">
        <f>D25*E25</f>
        <v>0</v>
      </c>
    </row>
    <row r="26" spans="1:6" ht="12">
      <c r="A26" s="170"/>
      <c r="B26" s="16" t="s">
        <v>330</v>
      </c>
      <c r="C26" s="21" t="s">
        <v>111</v>
      </c>
      <c r="D26" s="19">
        <v>13</v>
      </c>
      <c r="E26" s="426"/>
      <c r="F26" s="291">
        <f>D26*E26</f>
        <v>0</v>
      </c>
    </row>
    <row r="27" spans="1:5" ht="12">
      <c r="A27" s="170"/>
      <c r="B27" s="16"/>
      <c r="D27" s="19"/>
      <c r="E27" s="426"/>
    </row>
    <row r="28" spans="1:6" s="98" customFormat="1" ht="12.75">
      <c r="A28" s="169">
        <f>COUNT($A$5:A27)+1</f>
        <v>4</v>
      </c>
      <c r="B28" s="92" t="s">
        <v>10</v>
      </c>
      <c r="C28" s="108"/>
      <c r="D28" s="91"/>
      <c r="E28" s="432"/>
      <c r="F28" s="298"/>
    </row>
    <row r="29" spans="1:5" ht="12">
      <c r="A29" s="170"/>
      <c r="B29" s="16" t="s">
        <v>101</v>
      </c>
      <c r="D29" s="19"/>
      <c r="E29" s="426"/>
    </row>
    <row r="30" spans="1:6" ht="12">
      <c r="A30" s="170"/>
      <c r="B30" s="16" t="s">
        <v>211</v>
      </c>
      <c r="C30" s="21" t="s">
        <v>113</v>
      </c>
      <c r="D30" s="19">
        <v>1</v>
      </c>
      <c r="E30" s="426"/>
      <c r="F30" s="291">
        <f>D30*E30</f>
        <v>0</v>
      </c>
    </row>
    <row r="31" spans="1:5" ht="12">
      <c r="A31" s="170"/>
      <c r="B31" s="16"/>
      <c r="C31" s="19"/>
      <c r="D31" s="19"/>
      <c r="E31" s="426"/>
    </row>
    <row r="32" spans="1:6" s="98" customFormat="1" ht="12.75">
      <c r="A32" s="169">
        <f>COUNT($A$6:A31)+1</f>
        <v>5</v>
      </c>
      <c r="B32" s="92" t="s">
        <v>138</v>
      </c>
      <c r="C32" s="91"/>
      <c r="D32" s="91"/>
      <c r="E32" s="432"/>
      <c r="F32" s="298"/>
    </row>
    <row r="33" spans="1:6" ht="36">
      <c r="A33" s="168"/>
      <c r="B33" s="25" t="s">
        <v>7</v>
      </c>
      <c r="C33" s="21" t="s">
        <v>139</v>
      </c>
      <c r="D33" s="21">
        <v>2</v>
      </c>
      <c r="E33" s="426"/>
      <c r="F33" s="291">
        <f>D33*E33</f>
        <v>0</v>
      </c>
    </row>
    <row r="34" spans="1:5" ht="12">
      <c r="A34" s="168"/>
      <c r="B34" s="16"/>
      <c r="E34" s="426"/>
    </row>
    <row r="35" spans="1:6" s="98" customFormat="1" ht="12.75">
      <c r="A35" s="169">
        <f>COUNT($A$6:A34)+1</f>
        <v>6</v>
      </c>
      <c r="B35" s="92" t="s">
        <v>251</v>
      </c>
      <c r="C35" s="91"/>
      <c r="D35" s="91"/>
      <c r="E35" s="432"/>
      <c r="F35" s="298"/>
    </row>
    <row r="36" spans="1:5" ht="24">
      <c r="A36" s="170"/>
      <c r="B36" s="16" t="s">
        <v>252</v>
      </c>
      <c r="C36" s="19"/>
      <c r="D36" s="19"/>
      <c r="E36" s="426"/>
    </row>
    <row r="37" spans="1:6" ht="12">
      <c r="A37" s="170"/>
      <c r="B37" s="16" t="s">
        <v>343</v>
      </c>
      <c r="C37" s="19" t="s">
        <v>113</v>
      </c>
      <c r="D37" s="19">
        <v>3</v>
      </c>
      <c r="E37" s="426"/>
      <c r="F37" s="291">
        <f>D37*E37</f>
        <v>0</v>
      </c>
    </row>
    <row r="38" spans="1:5" ht="12">
      <c r="A38" s="168"/>
      <c r="B38" s="16"/>
      <c r="C38" s="19"/>
      <c r="D38" s="19"/>
      <c r="E38" s="426"/>
    </row>
    <row r="39" spans="1:6" s="98" customFormat="1" ht="12.75">
      <c r="A39" s="169">
        <f>COUNT($A$6:A38)+1</f>
        <v>7</v>
      </c>
      <c r="B39" s="92" t="s">
        <v>144</v>
      </c>
      <c r="C39" s="91"/>
      <c r="D39" s="91"/>
      <c r="E39" s="432"/>
      <c r="F39" s="298"/>
    </row>
    <row r="40" spans="1:6" ht="24">
      <c r="A40" s="168"/>
      <c r="B40" s="16" t="s">
        <v>213</v>
      </c>
      <c r="C40" s="21" t="s">
        <v>113</v>
      </c>
      <c r="D40" s="21">
        <v>5</v>
      </c>
      <c r="E40" s="426"/>
      <c r="F40" s="291">
        <f>D40*E40</f>
        <v>0</v>
      </c>
    </row>
    <row r="41" spans="1:6" ht="12">
      <c r="A41" s="168"/>
      <c r="B41" s="16"/>
      <c r="C41" s="23"/>
      <c r="D41" s="23"/>
      <c r="E41" s="423"/>
      <c r="F41" s="300"/>
    </row>
    <row r="42" spans="1:6" s="98" customFormat="1" ht="12.75">
      <c r="A42" s="169">
        <f>COUNT($A$6:A41)+1</f>
        <v>8</v>
      </c>
      <c r="B42" s="92" t="s">
        <v>145</v>
      </c>
      <c r="C42" s="91"/>
      <c r="D42" s="91"/>
      <c r="E42" s="432"/>
      <c r="F42" s="298"/>
    </row>
    <row r="43" spans="1:6" ht="12">
      <c r="A43" s="170"/>
      <c r="B43" s="16" t="s">
        <v>216</v>
      </c>
      <c r="C43" s="19" t="s">
        <v>113</v>
      </c>
      <c r="D43" s="19">
        <v>5</v>
      </c>
      <c r="E43" s="426"/>
      <c r="F43" s="291">
        <f>D43*E43</f>
        <v>0</v>
      </c>
    </row>
    <row r="44" spans="1:6" ht="12.75" customHeight="1">
      <c r="A44" s="170"/>
      <c r="B44" s="16"/>
      <c r="C44" s="23"/>
      <c r="D44" s="23"/>
      <c r="E44" s="423"/>
      <c r="F44" s="300"/>
    </row>
    <row r="45" spans="1:6" s="98" customFormat="1" ht="12.75">
      <c r="A45" s="169">
        <f>COUNT($A$6:A$44)+1</f>
        <v>9</v>
      </c>
      <c r="B45" s="92" t="s">
        <v>146</v>
      </c>
      <c r="C45" s="91"/>
      <c r="D45" s="91"/>
      <c r="E45" s="432"/>
      <c r="F45" s="298"/>
    </row>
    <row r="46" spans="1:6" ht="12">
      <c r="A46" s="170"/>
      <c r="B46" s="16" t="s">
        <v>214</v>
      </c>
      <c r="C46" s="19" t="s">
        <v>113</v>
      </c>
      <c r="D46" s="19">
        <v>3</v>
      </c>
      <c r="E46" s="426"/>
      <c r="F46" s="291">
        <f>D46*E46</f>
        <v>0</v>
      </c>
    </row>
    <row r="47" spans="1:6" ht="12">
      <c r="A47" s="170"/>
      <c r="B47" s="16"/>
      <c r="C47" s="23"/>
      <c r="D47" s="23"/>
      <c r="E47" s="423"/>
      <c r="F47" s="300"/>
    </row>
    <row r="48" spans="1:6" s="98" customFormat="1" ht="12.75">
      <c r="A48" s="169">
        <f>COUNT($A$6:A$47)+1</f>
        <v>10</v>
      </c>
      <c r="B48" s="92" t="s">
        <v>147</v>
      </c>
      <c r="E48" s="433"/>
      <c r="F48" s="301"/>
    </row>
    <row r="49" spans="1:6" ht="12">
      <c r="A49" s="170"/>
      <c r="B49" s="16" t="s">
        <v>253</v>
      </c>
      <c r="C49" s="19" t="s">
        <v>113</v>
      </c>
      <c r="D49" s="19">
        <v>3</v>
      </c>
      <c r="E49" s="426"/>
      <c r="F49" s="291">
        <f>D49*E49</f>
        <v>0</v>
      </c>
    </row>
    <row r="50" spans="1:6" ht="12">
      <c r="A50" s="170"/>
      <c r="B50" s="16"/>
      <c r="C50" s="23"/>
      <c r="D50" s="23"/>
      <c r="E50" s="423"/>
      <c r="F50" s="300"/>
    </row>
    <row r="51" spans="1:6" s="98" customFormat="1" ht="12.75">
      <c r="A51" s="169">
        <f>COUNT($A$6:A$50)+1</f>
        <v>11</v>
      </c>
      <c r="B51" s="92" t="s">
        <v>148</v>
      </c>
      <c r="C51" s="91"/>
      <c r="D51" s="91"/>
      <c r="E51" s="432"/>
      <c r="F51" s="298"/>
    </row>
    <row r="52" spans="1:6" ht="12">
      <c r="A52" s="170"/>
      <c r="B52" s="16" t="s">
        <v>149</v>
      </c>
      <c r="C52" s="19" t="s">
        <v>113</v>
      </c>
      <c r="D52" s="19">
        <v>3</v>
      </c>
      <c r="E52" s="426"/>
      <c r="F52" s="291">
        <f>D52*E52</f>
        <v>0</v>
      </c>
    </row>
    <row r="53" spans="1:6" ht="12">
      <c r="A53" s="170"/>
      <c r="B53" s="16"/>
      <c r="C53" s="23"/>
      <c r="D53" s="23"/>
      <c r="E53" s="423"/>
      <c r="F53" s="300"/>
    </row>
    <row r="54" spans="1:6" s="98" customFormat="1" ht="12.75">
      <c r="A54" s="169">
        <f>COUNT($A$6:A$51)+1</f>
        <v>12</v>
      </c>
      <c r="B54" s="92" t="s">
        <v>150</v>
      </c>
      <c r="C54" s="91"/>
      <c r="D54" s="91"/>
      <c r="E54" s="432"/>
      <c r="F54" s="298"/>
    </row>
    <row r="55" spans="1:6" ht="12">
      <c r="A55" s="170"/>
      <c r="B55" s="16" t="s">
        <v>215</v>
      </c>
      <c r="C55" s="19" t="s">
        <v>113</v>
      </c>
      <c r="D55" s="19">
        <v>5</v>
      </c>
      <c r="E55" s="426"/>
      <c r="F55" s="291">
        <f>D55*E55</f>
        <v>0</v>
      </c>
    </row>
    <row r="56" spans="1:6" ht="12">
      <c r="A56" s="170"/>
      <c r="B56" s="16"/>
      <c r="C56" s="23"/>
      <c r="D56" s="23"/>
      <c r="E56" s="423"/>
      <c r="F56" s="300"/>
    </row>
    <row r="57" spans="1:6" s="98" customFormat="1" ht="12.75">
      <c r="A57" s="169">
        <f>COUNT($A$6:A$56)+1</f>
        <v>13</v>
      </c>
      <c r="B57" s="92" t="s">
        <v>151</v>
      </c>
      <c r="C57" s="91"/>
      <c r="D57" s="91"/>
      <c r="E57" s="432"/>
      <c r="F57" s="298"/>
    </row>
    <row r="58" spans="1:5" ht="12">
      <c r="A58" s="170"/>
      <c r="B58" s="16" t="s">
        <v>152</v>
      </c>
      <c r="C58" s="19"/>
      <c r="D58" s="19"/>
      <c r="E58" s="426"/>
    </row>
    <row r="59" spans="1:5" ht="12">
      <c r="A59" s="168"/>
      <c r="B59" s="16" t="s">
        <v>217</v>
      </c>
      <c r="C59" s="19"/>
      <c r="D59" s="19"/>
      <c r="E59" s="426"/>
    </row>
    <row r="60" spans="1:5" ht="24">
      <c r="A60" s="168"/>
      <c r="B60" s="16" t="s">
        <v>212</v>
      </c>
      <c r="C60" s="19"/>
      <c r="D60" s="19"/>
      <c r="E60" s="426"/>
    </row>
    <row r="61" spans="1:5" ht="12">
      <c r="A61" s="168"/>
      <c r="B61" s="16" t="s">
        <v>20</v>
      </c>
      <c r="C61" s="19"/>
      <c r="D61" s="19"/>
      <c r="E61" s="426"/>
    </row>
    <row r="62" spans="1:6" ht="12">
      <c r="A62" s="168"/>
      <c r="B62" s="16" t="s">
        <v>254</v>
      </c>
      <c r="C62" s="19" t="s">
        <v>113</v>
      </c>
      <c r="D62" s="19">
        <v>5</v>
      </c>
      <c r="E62" s="426"/>
      <c r="F62" s="291">
        <f>D62*E62</f>
        <v>0</v>
      </c>
    </row>
    <row r="63" spans="1:6" ht="12">
      <c r="A63" s="168"/>
      <c r="B63" s="16"/>
      <c r="C63" s="23"/>
      <c r="D63" s="23"/>
      <c r="E63" s="423"/>
      <c r="F63" s="300"/>
    </row>
    <row r="64" spans="1:6" s="98" customFormat="1" ht="12.75">
      <c r="A64" s="169">
        <f>COUNT($A$6:A$63)+1</f>
        <v>14</v>
      </c>
      <c r="B64" s="92" t="s">
        <v>153</v>
      </c>
      <c r="C64" s="91"/>
      <c r="D64" s="91"/>
      <c r="E64" s="432"/>
      <c r="F64" s="298"/>
    </row>
    <row r="65" spans="1:5" ht="12">
      <c r="A65" s="168"/>
      <c r="B65" s="16" t="s">
        <v>218</v>
      </c>
      <c r="C65" s="19"/>
      <c r="D65" s="19"/>
      <c r="E65" s="426"/>
    </row>
    <row r="66" spans="1:5" ht="12">
      <c r="A66" s="168"/>
      <c r="B66" s="16" t="s">
        <v>154</v>
      </c>
      <c r="C66" s="19"/>
      <c r="D66" s="19"/>
      <c r="E66" s="426"/>
    </row>
    <row r="67" spans="1:6" ht="12">
      <c r="A67" s="168"/>
      <c r="B67" s="16" t="s">
        <v>155</v>
      </c>
      <c r="C67" s="19"/>
      <c r="D67" s="19"/>
      <c r="E67" s="434"/>
      <c r="F67" s="283"/>
    </row>
    <row r="68" spans="1:5" ht="24">
      <c r="A68" s="168"/>
      <c r="B68" s="16" t="s">
        <v>156</v>
      </c>
      <c r="C68" s="19"/>
      <c r="D68" s="19"/>
      <c r="E68" s="426"/>
    </row>
    <row r="69" spans="1:5" ht="12">
      <c r="A69" s="168"/>
      <c r="B69" s="16" t="s">
        <v>157</v>
      </c>
      <c r="C69" s="19"/>
      <c r="D69" s="19"/>
      <c r="E69" s="426"/>
    </row>
    <row r="70" spans="1:6" ht="12">
      <c r="A70" s="168"/>
      <c r="B70" s="16" t="s">
        <v>219</v>
      </c>
      <c r="C70" s="19" t="s">
        <v>113</v>
      </c>
      <c r="D70" s="19">
        <v>3</v>
      </c>
      <c r="E70" s="426"/>
      <c r="F70" s="291">
        <f>D70*E70</f>
        <v>0</v>
      </c>
    </row>
    <row r="71" spans="1:6" ht="12">
      <c r="A71" s="168"/>
      <c r="B71" s="16"/>
      <c r="C71" s="23"/>
      <c r="D71" s="23"/>
      <c r="E71" s="423"/>
      <c r="F71" s="300"/>
    </row>
    <row r="72" spans="1:6" s="98" customFormat="1" ht="12.75">
      <c r="A72" s="169">
        <f>COUNT($A$6:A$71)+1</f>
        <v>15</v>
      </c>
      <c r="B72" s="92" t="s">
        <v>158</v>
      </c>
      <c r="C72" s="91"/>
      <c r="D72" s="91"/>
      <c r="E72" s="435"/>
      <c r="F72" s="289"/>
    </row>
    <row r="73" spans="1:6" ht="12">
      <c r="A73" s="168"/>
      <c r="B73" s="16" t="s">
        <v>152</v>
      </c>
      <c r="C73" s="19"/>
      <c r="D73" s="19"/>
      <c r="E73" s="436"/>
      <c r="F73" s="283"/>
    </row>
    <row r="74" spans="1:5" ht="12">
      <c r="A74" s="168"/>
      <c r="B74" s="16" t="s">
        <v>159</v>
      </c>
      <c r="C74" s="19"/>
      <c r="D74" s="19"/>
      <c r="E74" s="426"/>
    </row>
    <row r="75" spans="1:5" ht="24">
      <c r="A75" s="168"/>
      <c r="B75" s="16" t="s">
        <v>257</v>
      </c>
      <c r="C75" s="19"/>
      <c r="D75" s="19"/>
      <c r="E75" s="426"/>
    </row>
    <row r="76" spans="1:6" ht="12">
      <c r="A76" s="168"/>
      <c r="B76" s="16" t="s">
        <v>256</v>
      </c>
      <c r="C76" s="19" t="s">
        <v>113</v>
      </c>
      <c r="D76" s="19">
        <v>2</v>
      </c>
      <c r="E76" s="426"/>
      <c r="F76" s="291">
        <f>D76*E76</f>
        <v>0</v>
      </c>
    </row>
    <row r="77" spans="1:5" ht="12">
      <c r="A77" s="168"/>
      <c r="B77" s="16"/>
      <c r="C77" s="19"/>
      <c r="D77" s="19"/>
      <c r="E77" s="426"/>
    </row>
    <row r="78" spans="1:6" s="98" customFormat="1" ht="25.5">
      <c r="A78" s="169">
        <f>COUNT($A$15:A$77)+1</f>
        <v>15</v>
      </c>
      <c r="B78" s="99" t="s">
        <v>22</v>
      </c>
      <c r="C78" s="108"/>
      <c r="D78" s="108"/>
      <c r="E78" s="437"/>
      <c r="F78" s="298"/>
    </row>
    <row r="79" spans="1:5" ht="12">
      <c r="A79" s="170"/>
      <c r="B79" s="23" t="s">
        <v>23</v>
      </c>
      <c r="E79" s="438"/>
    </row>
    <row r="80" spans="1:6" ht="12">
      <c r="A80" s="170"/>
      <c r="B80" s="23" t="s">
        <v>255</v>
      </c>
      <c r="C80" s="21" t="s">
        <v>113</v>
      </c>
      <c r="D80" s="21">
        <v>2</v>
      </c>
      <c r="E80" s="438"/>
      <c r="F80" s="282">
        <f>E80*D80</f>
        <v>0</v>
      </c>
    </row>
    <row r="81" spans="1:5" ht="12">
      <c r="A81" s="170"/>
      <c r="B81" s="16"/>
      <c r="E81" s="426"/>
    </row>
    <row r="82" spans="1:6" s="98" customFormat="1" ht="12.75">
      <c r="A82" s="169">
        <f>COUNT($A$6:A80)+1</f>
        <v>17</v>
      </c>
      <c r="B82" s="92" t="s">
        <v>258</v>
      </c>
      <c r="C82" s="91"/>
      <c r="D82" s="91"/>
      <c r="E82" s="432"/>
      <c r="F82" s="298"/>
    </row>
    <row r="83" spans="1:5" ht="28.5" customHeight="1">
      <c r="A83" s="170"/>
      <c r="B83" s="16" t="s">
        <v>221</v>
      </c>
      <c r="C83" s="19"/>
      <c r="D83" s="19"/>
      <c r="E83" s="426"/>
    </row>
    <row r="84" spans="1:6" ht="12">
      <c r="A84" s="170"/>
      <c r="B84" s="16" t="s">
        <v>136</v>
      </c>
      <c r="C84" s="19" t="s">
        <v>113</v>
      </c>
      <c r="D84" s="19">
        <v>4</v>
      </c>
      <c r="E84" s="426"/>
      <c r="F84" s="291">
        <f>D84*E84</f>
        <v>0</v>
      </c>
    </row>
    <row r="85" spans="1:5" ht="12">
      <c r="A85" s="170"/>
      <c r="B85" s="16"/>
      <c r="C85" s="19"/>
      <c r="D85" s="19"/>
      <c r="E85" s="426"/>
    </row>
    <row r="86" spans="1:6" s="98" customFormat="1" ht="12.75">
      <c r="A86" s="169">
        <f>COUNT($A$6:A85)+1</f>
        <v>18</v>
      </c>
      <c r="B86" s="92" t="s">
        <v>220</v>
      </c>
      <c r="C86" s="91"/>
      <c r="D86" s="91"/>
      <c r="E86" s="432"/>
      <c r="F86" s="298"/>
    </row>
    <row r="87" spans="1:7" ht="12">
      <c r="A87" s="170"/>
      <c r="B87" s="16" t="s">
        <v>332</v>
      </c>
      <c r="C87" s="19"/>
      <c r="D87" s="19"/>
      <c r="E87" s="434"/>
      <c r="F87" s="283"/>
      <c r="G87" s="24"/>
    </row>
    <row r="88" spans="1:7" ht="12">
      <c r="A88" s="170"/>
      <c r="B88" s="16" t="s">
        <v>136</v>
      </c>
      <c r="C88" s="19" t="s">
        <v>113</v>
      </c>
      <c r="D88" s="19">
        <v>1</v>
      </c>
      <c r="E88" s="426"/>
      <c r="F88" s="291">
        <f>D88*E88</f>
        <v>0</v>
      </c>
      <c r="G88" s="24"/>
    </row>
    <row r="89" spans="1:7" ht="12">
      <c r="A89" s="170"/>
      <c r="B89" s="16"/>
      <c r="C89" s="19"/>
      <c r="D89" s="19"/>
      <c r="E89" s="434"/>
      <c r="F89" s="283"/>
      <c r="G89" s="24"/>
    </row>
    <row r="90" spans="1:6" s="98" customFormat="1" ht="12.75">
      <c r="A90" s="169">
        <f>COUNT($A$6:A89)+1</f>
        <v>19</v>
      </c>
      <c r="B90" s="92" t="s">
        <v>122</v>
      </c>
      <c r="C90" s="91"/>
      <c r="D90" s="91"/>
      <c r="E90" s="432"/>
      <c r="F90" s="298"/>
    </row>
    <row r="91" spans="1:6" s="47" customFormat="1" ht="24">
      <c r="A91" s="170"/>
      <c r="B91" s="16" t="s">
        <v>331</v>
      </c>
      <c r="C91" s="21" t="s">
        <v>115</v>
      </c>
      <c r="D91" s="21">
        <v>1</v>
      </c>
      <c r="E91" s="426"/>
      <c r="F91" s="291">
        <f>D91*E91</f>
        <v>0</v>
      </c>
    </row>
    <row r="92" spans="1:6" s="47" customFormat="1" ht="12">
      <c r="A92" s="170"/>
      <c r="B92" s="16"/>
      <c r="E92" s="439"/>
      <c r="F92" s="302"/>
    </row>
    <row r="93" spans="1:6" s="98" customFormat="1" ht="12.75">
      <c r="A93" s="169">
        <f>COUNT($A$6:A92)+1</f>
        <v>20</v>
      </c>
      <c r="B93" s="92" t="s">
        <v>12</v>
      </c>
      <c r="C93" s="91"/>
      <c r="D93" s="91"/>
      <c r="E93" s="425"/>
      <c r="F93" s="303"/>
    </row>
    <row r="94" spans="1:6" ht="24">
      <c r="A94" s="170"/>
      <c r="B94" s="16" t="s">
        <v>303</v>
      </c>
      <c r="C94" s="21" t="s">
        <v>115</v>
      </c>
      <c r="D94" s="21">
        <v>1</v>
      </c>
      <c r="E94" s="426"/>
      <c r="F94" s="291">
        <f>D94*E94</f>
        <v>0</v>
      </c>
    </row>
    <row r="95" spans="1:6" ht="12">
      <c r="A95" s="170"/>
      <c r="B95" s="16"/>
      <c r="C95" s="23"/>
      <c r="D95" s="23"/>
      <c r="E95" s="423"/>
      <c r="F95" s="300"/>
    </row>
    <row r="96" spans="1:6" s="98" customFormat="1" ht="12.75">
      <c r="A96" s="169">
        <f>COUNT($A$6:A95)+1</f>
        <v>21</v>
      </c>
      <c r="B96" s="92" t="s">
        <v>13</v>
      </c>
      <c r="C96" s="91"/>
      <c r="D96" s="91"/>
      <c r="E96" s="425"/>
      <c r="F96" s="303"/>
    </row>
    <row r="97" spans="1:6" ht="12">
      <c r="A97" s="170"/>
      <c r="B97" s="16" t="s">
        <v>14</v>
      </c>
      <c r="C97" s="21" t="s">
        <v>1017</v>
      </c>
      <c r="D97" s="21">
        <v>1</v>
      </c>
      <c r="E97" s="426"/>
      <c r="F97" s="291">
        <f>E97*D97</f>
        <v>0</v>
      </c>
    </row>
    <row r="98" spans="1:6" s="47" customFormat="1" ht="12">
      <c r="A98" s="275"/>
      <c r="B98" s="59"/>
      <c r="C98" s="276"/>
      <c r="D98" s="277"/>
      <c r="E98" s="427"/>
      <c r="F98" s="304"/>
    </row>
    <row r="99" spans="1:6" s="98" customFormat="1" ht="12.75">
      <c r="A99" s="169">
        <f>COUNT($A$6:A98)+1</f>
        <v>22</v>
      </c>
      <c r="B99" s="92" t="s">
        <v>15</v>
      </c>
      <c r="C99" s="91"/>
      <c r="D99" s="91"/>
      <c r="E99" s="425"/>
      <c r="F99" s="303"/>
    </row>
    <row r="100" spans="1:6" ht="12">
      <c r="A100" s="170"/>
      <c r="B100" s="16" t="s">
        <v>16</v>
      </c>
      <c r="C100" s="21" t="s">
        <v>1017</v>
      </c>
      <c r="D100" s="21">
        <v>1</v>
      </c>
      <c r="E100" s="426"/>
      <c r="F100" s="291">
        <f>E100*D100</f>
        <v>0</v>
      </c>
    </row>
    <row r="101" spans="1:5" ht="12">
      <c r="A101" s="170"/>
      <c r="B101" s="16"/>
      <c r="E101" s="426"/>
    </row>
    <row r="102" spans="1:6" s="98" customFormat="1" ht="12.75">
      <c r="A102" s="169">
        <f>COUNT($A$6:A101)+1</f>
        <v>23</v>
      </c>
      <c r="B102" s="92" t="s">
        <v>17</v>
      </c>
      <c r="C102" s="91"/>
      <c r="D102" s="91"/>
      <c r="E102" s="425"/>
      <c r="F102" s="303"/>
    </row>
    <row r="103" spans="1:6" ht="12">
      <c r="A103" s="170"/>
      <c r="B103" s="16" t="s">
        <v>18</v>
      </c>
      <c r="C103" s="21" t="s">
        <v>1017</v>
      </c>
      <c r="D103" s="21">
        <v>1</v>
      </c>
      <c r="E103" s="426"/>
      <c r="F103" s="291">
        <f>E103*D103</f>
        <v>0</v>
      </c>
    </row>
    <row r="104" spans="1:2" ht="12">
      <c r="A104" s="170"/>
      <c r="B104" s="16"/>
    </row>
    <row r="105" spans="1:6" s="62" customFormat="1" ht="12.75">
      <c r="A105" s="137"/>
      <c r="B105" s="124" t="s">
        <v>119</v>
      </c>
      <c r="C105" s="94"/>
      <c r="D105" s="94"/>
      <c r="E105" s="281"/>
      <c r="F105" s="284">
        <f>SUM(F13:F103)</f>
        <v>0</v>
      </c>
    </row>
    <row r="106" spans="1:4" ht="12">
      <c r="A106" s="19"/>
      <c r="B106" s="16"/>
      <c r="C106" s="19"/>
      <c r="D106" s="19"/>
    </row>
    <row r="107" spans="1:4" ht="12">
      <c r="A107" s="19"/>
      <c r="B107" s="32"/>
      <c r="C107" s="52"/>
      <c r="D107" s="52"/>
    </row>
    <row r="108" spans="1:4" ht="12">
      <c r="A108" s="52"/>
      <c r="B108" s="32"/>
      <c r="C108" s="52"/>
      <c r="D108" s="52"/>
    </row>
    <row r="109" spans="1:4" ht="12">
      <c r="A109" s="52"/>
      <c r="B109" s="32"/>
      <c r="C109" s="52"/>
      <c r="D109" s="52"/>
    </row>
    <row r="110" spans="1:4" ht="12">
      <c r="A110" s="52"/>
      <c r="B110" s="32"/>
      <c r="C110" s="52"/>
      <c r="D110" s="52"/>
    </row>
    <row r="111" spans="1:6" ht="12">
      <c r="A111" s="23"/>
      <c r="E111" s="290"/>
      <c r="F111" s="290"/>
    </row>
    <row r="112" spans="1:6" ht="12">
      <c r="A112" s="23"/>
      <c r="E112" s="290"/>
      <c r="F112" s="290"/>
    </row>
    <row r="113" spans="1:6" ht="12">
      <c r="A113" s="23"/>
      <c r="E113" s="290"/>
      <c r="F113" s="290"/>
    </row>
    <row r="114" spans="1:6" ht="12">
      <c r="A114" s="23"/>
      <c r="E114" s="290"/>
      <c r="F114" s="290"/>
    </row>
    <row r="115" spans="1:6" ht="12">
      <c r="A115" s="23"/>
      <c r="E115" s="290"/>
      <c r="F115" s="290"/>
    </row>
    <row r="116" spans="1:6" ht="12">
      <c r="A116" s="23"/>
      <c r="E116" s="290"/>
      <c r="F116" s="290"/>
    </row>
    <row r="117" spans="1:4" ht="12">
      <c r="A117" s="52"/>
      <c r="B117" s="32"/>
      <c r="C117" s="52"/>
      <c r="D117" s="52"/>
    </row>
    <row r="118" spans="1:4" ht="12">
      <c r="A118" s="52"/>
      <c r="B118" s="32"/>
      <c r="C118" s="52"/>
      <c r="D118" s="52"/>
    </row>
    <row r="119" spans="1:4" ht="12">
      <c r="A119" s="52"/>
      <c r="B119" s="32"/>
      <c r="C119" s="52"/>
      <c r="D119" s="52"/>
    </row>
    <row r="120" ht="12">
      <c r="A120" s="19"/>
    </row>
    <row r="121" spans="1:5" ht="12">
      <c r="A121" s="19"/>
      <c r="B121" s="16"/>
      <c r="E121" s="283"/>
    </row>
    <row r="122" spans="1:5" ht="12">
      <c r="A122" s="19"/>
      <c r="E122" s="283"/>
    </row>
    <row r="123" spans="1:5" ht="12">
      <c r="A123" s="19"/>
      <c r="E123" s="283"/>
    </row>
    <row r="124" spans="1:5" ht="12">
      <c r="A124" s="19"/>
      <c r="B124" s="16"/>
      <c r="C124" s="19"/>
      <c r="E124" s="283"/>
    </row>
    <row r="125" spans="1:5" ht="12">
      <c r="A125" s="19"/>
      <c r="B125" s="16"/>
      <c r="C125" s="19"/>
      <c r="D125" s="19"/>
      <c r="E125" s="283"/>
    </row>
    <row r="126" spans="1:4" ht="12">
      <c r="A126" s="19"/>
      <c r="B126" s="16"/>
      <c r="C126" s="19"/>
      <c r="D126" s="19"/>
    </row>
    <row r="127" spans="1:4" ht="12">
      <c r="A127" s="19"/>
      <c r="B127" s="16"/>
      <c r="C127" s="19"/>
      <c r="D127" s="19"/>
    </row>
    <row r="128" spans="1:4" ht="12">
      <c r="A128" s="19"/>
      <c r="B128" s="16"/>
      <c r="C128" s="19"/>
      <c r="D128" s="19"/>
    </row>
    <row r="129" ht="12">
      <c r="A129" s="19"/>
    </row>
    <row r="130" ht="12">
      <c r="A130" s="19"/>
    </row>
    <row r="131" ht="12">
      <c r="A131" s="19"/>
    </row>
    <row r="132" spans="1:4" ht="12">
      <c r="A132" s="19"/>
      <c r="C132" s="19"/>
      <c r="D132" s="19"/>
    </row>
    <row r="133" ht="12">
      <c r="A133" s="19"/>
    </row>
    <row r="134" ht="12">
      <c r="A134" s="19"/>
    </row>
    <row r="135" spans="1:2" ht="12">
      <c r="A135" s="19"/>
      <c r="B135" s="16"/>
    </row>
    <row r="136" ht="12">
      <c r="A136" s="19"/>
    </row>
    <row r="137" ht="12">
      <c r="A137" s="19"/>
    </row>
    <row r="138" spans="1:3" ht="12">
      <c r="A138" s="19"/>
      <c r="B138" s="16"/>
      <c r="C138" s="19"/>
    </row>
    <row r="139" spans="1:4" ht="12">
      <c r="A139" s="19"/>
      <c r="B139" s="16"/>
      <c r="C139" s="19"/>
      <c r="D139" s="19"/>
    </row>
    <row r="140" spans="1:4" ht="12">
      <c r="A140" s="19"/>
      <c r="B140" s="16"/>
      <c r="C140" s="19"/>
      <c r="D140" s="19"/>
    </row>
    <row r="141" spans="1:4" ht="12">
      <c r="A141" s="19"/>
      <c r="B141" s="16"/>
      <c r="C141" s="19"/>
      <c r="D141" s="19"/>
    </row>
    <row r="142" spans="1:4" ht="12">
      <c r="A142" s="19"/>
      <c r="B142" s="16"/>
      <c r="C142" s="19"/>
      <c r="D142" s="19"/>
    </row>
    <row r="143" spans="1:6" ht="12">
      <c r="A143" s="23"/>
      <c r="E143" s="290"/>
      <c r="F143" s="290"/>
    </row>
    <row r="144" spans="1:6" ht="12">
      <c r="A144" s="23"/>
      <c r="E144" s="290"/>
      <c r="F144" s="290"/>
    </row>
    <row r="145" spans="1:6" ht="12">
      <c r="A145" s="23"/>
      <c r="E145" s="290"/>
      <c r="F145" s="290"/>
    </row>
    <row r="146" spans="1:6" ht="12">
      <c r="A146" s="23"/>
      <c r="E146" s="290"/>
      <c r="F146" s="290"/>
    </row>
    <row r="147" spans="1:6" ht="12">
      <c r="A147" s="16"/>
      <c r="B147" s="16"/>
      <c r="C147" s="19"/>
      <c r="D147" s="19"/>
      <c r="E147" s="282"/>
      <c r="F147" s="282"/>
    </row>
    <row r="148" spans="1:6" ht="12">
      <c r="A148" s="23"/>
      <c r="E148" s="290"/>
      <c r="F148" s="290"/>
    </row>
    <row r="149" spans="1:6" ht="15.75" customHeight="1">
      <c r="A149" s="23"/>
      <c r="E149" s="290"/>
      <c r="F149" s="290"/>
    </row>
    <row r="150" spans="1:6" ht="12">
      <c r="A150" s="23"/>
      <c r="E150" s="290"/>
      <c r="F150" s="290"/>
    </row>
    <row r="151" spans="1:6" ht="12">
      <c r="A151" s="23"/>
      <c r="E151" s="290"/>
      <c r="F151" s="290"/>
    </row>
    <row r="152" spans="1:6" ht="12">
      <c r="A152" s="23"/>
      <c r="E152" s="290"/>
      <c r="F152" s="290"/>
    </row>
    <row r="153" ht="12">
      <c r="A153" s="23"/>
    </row>
    <row r="154" spans="1:6" ht="12">
      <c r="A154" s="23"/>
      <c r="E154" s="290"/>
      <c r="F154" s="290"/>
    </row>
    <row r="155" spans="1:6" ht="12">
      <c r="A155" s="23"/>
      <c r="E155" s="290"/>
      <c r="F155" s="290"/>
    </row>
    <row r="156" spans="1:6" ht="12">
      <c r="A156" s="23"/>
      <c r="E156" s="290"/>
      <c r="F156" s="290"/>
    </row>
    <row r="157" spans="1:6" ht="12">
      <c r="A157" s="23"/>
      <c r="E157" s="290"/>
      <c r="F157" s="290"/>
    </row>
    <row r="158" spans="1:6" ht="12">
      <c r="A158" s="23"/>
      <c r="E158" s="290"/>
      <c r="F158" s="290"/>
    </row>
    <row r="159" spans="1:6" ht="12">
      <c r="A159" s="23"/>
      <c r="E159" s="290"/>
      <c r="F159" s="282"/>
    </row>
    <row r="160" ht="12">
      <c r="A160" s="19"/>
    </row>
    <row r="161" spans="1:6" ht="12">
      <c r="A161" s="16"/>
      <c r="B161" s="16"/>
      <c r="C161" s="19"/>
      <c r="D161" s="19"/>
      <c r="E161" s="282"/>
      <c r="F161" s="282"/>
    </row>
    <row r="162" spans="1:6" ht="12">
      <c r="A162" s="16"/>
      <c r="B162" s="16"/>
      <c r="C162" s="19"/>
      <c r="D162" s="19"/>
      <c r="E162" s="282"/>
      <c r="F162" s="282"/>
    </row>
    <row r="163" ht="12">
      <c r="A163" s="23"/>
    </row>
    <row r="197" ht="12">
      <c r="A197" s="23"/>
    </row>
    <row r="198" ht="12">
      <c r="A198" s="23"/>
    </row>
    <row r="199" ht="12">
      <c r="A199" s="23"/>
    </row>
    <row r="200" ht="12">
      <c r="A200" s="23"/>
    </row>
    <row r="201" ht="12">
      <c r="A201" s="23"/>
    </row>
    <row r="202" ht="12">
      <c r="A202" s="23"/>
    </row>
    <row r="203" ht="12">
      <c r="A203" s="23"/>
    </row>
    <row r="204" ht="12">
      <c r="A204" s="23"/>
    </row>
    <row r="205" ht="12">
      <c r="A205" s="23"/>
    </row>
    <row r="206" ht="12">
      <c r="A206" s="23"/>
    </row>
    <row r="207" ht="12">
      <c r="A207" s="23"/>
    </row>
    <row r="208" ht="12">
      <c r="A208" s="23"/>
    </row>
    <row r="209" ht="12">
      <c r="A209" s="23"/>
    </row>
    <row r="210" ht="12">
      <c r="A210" s="23"/>
    </row>
  </sheetData>
  <sheetProtection password="C618" sheet="1" objects="1" scenarios="1"/>
  <mergeCells count="4">
    <mergeCell ref="A1:B1"/>
    <mergeCell ref="C1:F1"/>
    <mergeCell ref="A3:B3"/>
    <mergeCell ref="C3:F3"/>
  </mergeCells>
  <printOptions/>
  <pageMargins left="0.6020833333333333" right="0.5194444444444445" top="0.984251968503937" bottom="0.984251968503937" header="0.5118110236220472" footer="0.5118110236220472"/>
  <pageSetup horizontalDpi="300" verticalDpi="300" orientation="portrait" paperSize="9" scale="85"/>
  <headerFooter alignWithMargins="0">
    <oddFooter>&amp;L&amp;A&amp;R&amp;P</oddFooter>
  </headerFooter>
  <legacyDrawingHF r:id="rId1"/>
</worksheet>
</file>

<file path=xl/worksheets/sheet7.xml><?xml version="1.0" encoding="utf-8"?>
<worksheet xmlns="http://schemas.openxmlformats.org/spreadsheetml/2006/main" xmlns:r="http://schemas.openxmlformats.org/officeDocument/2006/relationships">
  <sheetPr codeName="Sheet3"/>
  <dimension ref="A2:J864"/>
  <sheetViews>
    <sheetView zoomScaleSheetLayoutView="120" workbookViewId="0" topLeftCell="A11">
      <selection activeCell="E27" sqref="E27"/>
    </sheetView>
  </sheetViews>
  <sheetFormatPr defaultColWidth="7.57421875" defaultRowHeight="12.75"/>
  <cols>
    <col min="1" max="1" width="5.8515625" style="19" customWidth="1"/>
    <col min="2" max="2" width="37.140625" style="16" customWidth="1"/>
    <col min="3" max="3" width="6.140625" style="16" customWidth="1"/>
    <col min="4" max="4" width="10.7109375" style="17" customWidth="1"/>
    <col min="5" max="5" width="11.28125" style="292" customWidth="1"/>
    <col min="6" max="6" width="12.421875" style="292" customWidth="1"/>
    <col min="7" max="16384" width="7.421875" style="16" customWidth="1"/>
  </cols>
  <sheetData>
    <row r="2" spans="1:6" ht="14.25" customHeight="1">
      <c r="A2" s="409" t="str">
        <f>'SI REK'!A1</f>
        <v>OPERACIJA:</v>
      </c>
      <c r="B2" s="409"/>
      <c r="C2" s="410" t="str">
        <f>'SI REK'!B1</f>
        <v>KULTURNI DOM V LIGU</v>
      </c>
      <c r="D2" s="410"/>
      <c r="E2" s="410"/>
      <c r="F2" s="410"/>
    </row>
    <row r="3" spans="1:6" ht="12">
      <c r="A3" s="30"/>
      <c r="B3" s="25"/>
      <c r="C3" s="30"/>
      <c r="D3" s="30"/>
      <c r="E3" s="278"/>
      <c r="F3" s="279"/>
    </row>
    <row r="4" spans="1:6" ht="15" customHeight="1">
      <c r="A4" s="409" t="str">
        <f>'SI REK'!A3</f>
        <v>NAROČNIK:</v>
      </c>
      <c r="B4" s="409"/>
      <c r="C4" s="411" t="str">
        <f>'SI REK'!B3</f>
        <v>OBČINA KANAL, Trg svobode 23, 5213 Kanal</v>
      </c>
      <c r="D4" s="411"/>
      <c r="E4" s="411"/>
      <c r="F4" s="411"/>
    </row>
    <row r="5" spans="1:6" s="23" customFormat="1" ht="15">
      <c r="A5" s="50"/>
      <c r="B5" s="46"/>
      <c r="C5" s="21"/>
      <c r="D5" s="21"/>
      <c r="E5" s="293"/>
      <c r="F5" s="291"/>
    </row>
    <row r="6" spans="1:6" s="418" customFormat="1" ht="16.5">
      <c r="A6" s="419" t="s">
        <v>352</v>
      </c>
      <c r="B6" s="420" t="s">
        <v>28</v>
      </c>
      <c r="C6" s="421"/>
      <c r="D6" s="421"/>
      <c r="E6" s="422"/>
      <c r="F6" s="422"/>
    </row>
    <row r="7" spans="1:2" ht="24">
      <c r="A7" s="21"/>
      <c r="B7" s="32" t="s">
        <v>192</v>
      </c>
    </row>
    <row r="8" ht="12">
      <c r="A8" s="21"/>
    </row>
    <row r="9" spans="1:6" s="62" customFormat="1" ht="12.75">
      <c r="A9" s="137"/>
      <c r="B9" s="124" t="s">
        <v>480</v>
      </c>
      <c r="C9" s="94"/>
      <c r="D9" s="94"/>
      <c r="E9" s="281"/>
      <c r="F9" s="284">
        <f>F183</f>
        <v>0</v>
      </c>
    </row>
    <row r="10" spans="1:6" s="141" customFormat="1" ht="12.75">
      <c r="A10" s="138"/>
      <c r="B10" s="139"/>
      <c r="C10" s="140"/>
      <c r="D10" s="140"/>
      <c r="E10" s="305"/>
      <c r="F10" s="306"/>
    </row>
    <row r="11" spans="1:6" s="19" customFormat="1" ht="12.75">
      <c r="A11" s="81" t="s">
        <v>337</v>
      </c>
      <c r="B11" s="81" t="s">
        <v>338</v>
      </c>
      <c r="C11" s="82" t="s">
        <v>339</v>
      </c>
      <c r="D11" s="81" t="s">
        <v>340</v>
      </c>
      <c r="E11" s="307" t="s">
        <v>341</v>
      </c>
      <c r="F11" s="308" t="s">
        <v>342</v>
      </c>
    </row>
    <row r="12" spans="1:6" ht="12.75">
      <c r="A12" s="88"/>
      <c r="B12" s="88"/>
      <c r="C12" s="89"/>
      <c r="D12" s="90"/>
      <c r="E12" s="287"/>
      <c r="F12" s="288"/>
    </row>
    <row r="13" spans="1:6" s="93" customFormat="1" ht="12.75">
      <c r="A13" s="177">
        <v>1</v>
      </c>
      <c r="B13" s="92" t="s">
        <v>29</v>
      </c>
      <c r="C13" s="91"/>
      <c r="D13" s="91"/>
      <c r="E13" s="404"/>
      <c r="F13" s="309"/>
    </row>
    <row r="14" spans="1:5" ht="51.75" customHeight="1">
      <c r="A14" s="11"/>
      <c r="B14" s="22" t="s">
        <v>161</v>
      </c>
      <c r="C14" s="19"/>
      <c r="D14" s="19"/>
      <c r="E14" s="402"/>
    </row>
    <row r="15" spans="1:7" ht="12">
      <c r="A15" s="11"/>
      <c r="B15" s="16" t="s">
        <v>30</v>
      </c>
      <c r="C15" s="19"/>
      <c r="D15" s="19"/>
      <c r="E15" s="402"/>
      <c r="G15" s="23"/>
    </row>
    <row r="16" spans="1:7" ht="12.75" customHeight="1">
      <c r="A16" s="11"/>
      <c r="B16" s="16" t="s">
        <v>31</v>
      </c>
      <c r="C16" s="19"/>
      <c r="D16" s="19"/>
      <c r="E16" s="402"/>
      <c r="G16" s="23"/>
    </row>
    <row r="17" spans="1:7" ht="12">
      <c r="A17" s="11"/>
      <c r="B17" s="16" t="s">
        <v>32</v>
      </c>
      <c r="C17" s="19"/>
      <c r="D17" s="19"/>
      <c r="E17" s="402"/>
      <c r="G17" s="23"/>
    </row>
    <row r="18" spans="1:7" ht="12">
      <c r="A18" s="11"/>
      <c r="B18" s="16" t="s">
        <v>33</v>
      </c>
      <c r="C18" s="19"/>
      <c r="D18" s="19"/>
      <c r="E18" s="402"/>
      <c r="G18" s="23"/>
    </row>
    <row r="19" spans="1:7" ht="12">
      <c r="A19" s="11" t="s">
        <v>182</v>
      </c>
      <c r="B19" s="16" t="s">
        <v>181</v>
      </c>
      <c r="C19" s="19"/>
      <c r="D19" s="19"/>
      <c r="E19" s="402"/>
      <c r="G19" s="23"/>
    </row>
    <row r="20" spans="1:7" ht="12">
      <c r="A20" s="11"/>
      <c r="B20" s="16" t="s">
        <v>8</v>
      </c>
      <c r="C20" s="19"/>
      <c r="D20" s="19"/>
      <c r="E20" s="402"/>
      <c r="G20" s="23"/>
    </row>
    <row r="21" spans="1:7" ht="12">
      <c r="A21" s="11"/>
      <c r="B21" s="16" t="s">
        <v>304</v>
      </c>
      <c r="C21" s="30" t="s">
        <v>115</v>
      </c>
      <c r="D21" s="30">
        <v>1</v>
      </c>
      <c r="E21" s="428"/>
      <c r="F21" s="292">
        <f>E21*D21</f>
        <v>0</v>
      </c>
      <c r="G21" s="23"/>
    </row>
    <row r="22" spans="1:7" ht="12">
      <c r="A22" s="11"/>
      <c r="C22" s="30"/>
      <c r="D22" s="30"/>
      <c r="E22" s="428"/>
      <c r="G22" s="23"/>
    </row>
    <row r="23" spans="1:7" s="93" customFormat="1" ht="12.75">
      <c r="A23" s="177">
        <f>COUNT($A$13:A22)+1</f>
        <v>2</v>
      </c>
      <c r="B23" s="92" t="s">
        <v>49</v>
      </c>
      <c r="C23" s="91"/>
      <c r="D23" s="91"/>
      <c r="E23" s="404"/>
      <c r="F23" s="309"/>
      <c r="G23" s="98"/>
    </row>
    <row r="24" spans="1:7" ht="39" customHeight="1">
      <c r="A24" s="11"/>
      <c r="B24" s="25" t="s">
        <v>50</v>
      </c>
      <c r="C24" s="30"/>
      <c r="D24" s="30"/>
      <c r="E24" s="402"/>
      <c r="G24" s="23"/>
    </row>
    <row r="25" spans="1:7" ht="12" customHeight="1">
      <c r="A25" s="11"/>
      <c r="B25" s="25" t="s">
        <v>51</v>
      </c>
      <c r="C25" s="30" t="s">
        <v>139</v>
      </c>
      <c r="D25" s="30">
        <v>1</v>
      </c>
      <c r="E25" s="402"/>
      <c r="G25" s="23"/>
    </row>
    <row r="26" spans="1:7" ht="12" customHeight="1">
      <c r="A26" s="11"/>
      <c r="B26" s="25" t="s">
        <v>184</v>
      </c>
      <c r="C26" s="30" t="s">
        <v>113</v>
      </c>
      <c r="D26" s="30">
        <v>1</v>
      </c>
      <c r="E26" s="402"/>
      <c r="G26" s="23"/>
    </row>
    <row r="27" spans="1:7" ht="12" customHeight="1">
      <c r="A27" s="11"/>
      <c r="B27" s="25" t="s">
        <v>52</v>
      </c>
      <c r="C27" s="30" t="s">
        <v>139</v>
      </c>
      <c r="D27" s="30">
        <v>1</v>
      </c>
      <c r="E27" s="402"/>
      <c r="G27" s="23"/>
    </row>
    <row r="28" spans="1:7" ht="12" customHeight="1">
      <c r="A28" s="11"/>
      <c r="B28" s="25" t="s">
        <v>53</v>
      </c>
      <c r="C28" s="30" t="s">
        <v>139</v>
      </c>
      <c r="D28" s="30">
        <v>1</v>
      </c>
      <c r="E28" s="402"/>
      <c r="G28" s="23"/>
    </row>
    <row r="29" spans="1:7" ht="12" customHeight="1">
      <c r="A29" s="11" t="s">
        <v>132</v>
      </c>
      <c r="B29" s="25" t="s">
        <v>181</v>
      </c>
      <c r="C29" s="30"/>
      <c r="D29" s="30"/>
      <c r="E29" s="402"/>
      <c r="G29" s="23"/>
    </row>
    <row r="30" spans="1:7" ht="12" customHeight="1">
      <c r="A30" s="11"/>
      <c r="B30" s="25" t="s">
        <v>183</v>
      </c>
      <c r="C30" s="30" t="s">
        <v>115</v>
      </c>
      <c r="D30" s="30">
        <v>1</v>
      </c>
      <c r="E30" s="428"/>
      <c r="F30" s="292">
        <f>E30*D30</f>
        <v>0</v>
      </c>
      <c r="G30" s="23"/>
    </row>
    <row r="31" spans="1:7" ht="12" customHeight="1">
      <c r="A31" s="11"/>
      <c r="C31" s="19"/>
      <c r="D31" s="19"/>
      <c r="E31" s="402"/>
      <c r="G31" s="23"/>
    </row>
    <row r="32" spans="1:7" s="93" customFormat="1" ht="12.75">
      <c r="A32" s="177">
        <f>COUNT($A$13:A31)+1</f>
        <v>3</v>
      </c>
      <c r="B32" s="92" t="s">
        <v>55</v>
      </c>
      <c r="C32" s="91"/>
      <c r="D32" s="91"/>
      <c r="E32" s="404"/>
      <c r="F32" s="309"/>
      <c r="G32" s="98"/>
    </row>
    <row r="33" spans="1:7" ht="24">
      <c r="A33" s="11"/>
      <c r="B33" s="16" t="s">
        <v>56</v>
      </c>
      <c r="C33" s="19"/>
      <c r="D33" s="19"/>
      <c r="E33" s="402"/>
      <c r="G33" s="23"/>
    </row>
    <row r="34" spans="1:7" ht="12" customHeight="1">
      <c r="A34" s="11"/>
      <c r="B34" s="16" t="s">
        <v>305</v>
      </c>
      <c r="C34" s="19" t="s">
        <v>111</v>
      </c>
      <c r="D34" s="19">
        <v>2</v>
      </c>
      <c r="E34" s="402"/>
      <c r="F34" s="292">
        <f>E34*D34</f>
        <v>0</v>
      </c>
      <c r="G34" s="23"/>
    </row>
    <row r="35" spans="1:5" ht="12">
      <c r="A35" s="11"/>
      <c r="C35" s="30"/>
      <c r="D35" s="30"/>
      <c r="E35" s="428"/>
    </row>
    <row r="36" spans="1:7" ht="12.75">
      <c r="A36" s="11">
        <f>COUNT($A$13:A34)+1</f>
        <v>4</v>
      </c>
      <c r="B36" s="92" t="s">
        <v>19</v>
      </c>
      <c r="C36" s="19"/>
      <c r="D36" s="19"/>
      <c r="E36" s="402"/>
      <c r="G36" s="28"/>
    </row>
    <row r="37" spans="1:7" ht="20.25" customHeight="1">
      <c r="A37" s="11"/>
      <c r="B37" s="16" t="s">
        <v>307</v>
      </c>
      <c r="C37" s="19"/>
      <c r="D37" s="19"/>
      <c r="E37" s="402"/>
      <c r="G37" s="28"/>
    </row>
    <row r="38" spans="1:7" ht="12">
      <c r="A38" s="11"/>
      <c r="B38" s="16" t="s">
        <v>131</v>
      </c>
      <c r="C38" s="19" t="s">
        <v>113</v>
      </c>
      <c r="D38" s="19">
        <v>1</v>
      </c>
      <c r="E38" s="428"/>
      <c r="F38" s="292">
        <f>E38*D38</f>
        <v>0</v>
      </c>
      <c r="G38" s="28"/>
    </row>
    <row r="39" spans="1:5" ht="12">
      <c r="A39" s="11"/>
      <c r="C39" s="30"/>
      <c r="D39" s="30"/>
      <c r="E39" s="402"/>
    </row>
    <row r="40" spans="1:7" s="93" customFormat="1" ht="12.75">
      <c r="A40" s="177">
        <f>COUNT($A$13:A39)+1</f>
        <v>5</v>
      </c>
      <c r="B40" s="100" t="s">
        <v>26</v>
      </c>
      <c r="C40" s="105"/>
      <c r="D40" s="105"/>
      <c r="E40" s="404"/>
      <c r="F40" s="309"/>
      <c r="G40" s="98"/>
    </row>
    <row r="41" spans="1:7" ht="24">
      <c r="A41" s="152"/>
      <c r="B41" s="25" t="s">
        <v>306</v>
      </c>
      <c r="C41" s="30"/>
      <c r="D41" s="30"/>
      <c r="E41" s="402"/>
      <c r="G41" s="23"/>
    </row>
    <row r="42" spans="1:7" ht="12">
      <c r="A42" s="152"/>
      <c r="B42" s="25" t="s">
        <v>162</v>
      </c>
      <c r="C42" s="30"/>
      <c r="D42" s="30"/>
      <c r="E42" s="402"/>
      <c r="G42" s="23"/>
    </row>
    <row r="43" spans="1:7" ht="12">
      <c r="A43" s="152"/>
      <c r="B43" s="25" t="s">
        <v>54</v>
      </c>
      <c r="C43" s="30" t="s">
        <v>113</v>
      </c>
      <c r="D43" s="30">
        <v>1</v>
      </c>
      <c r="E43" s="428"/>
      <c r="F43" s="292">
        <f>E43*D43</f>
        <v>0</v>
      </c>
      <c r="G43" s="23"/>
    </row>
    <row r="44" spans="1:7" ht="12">
      <c r="A44" s="11"/>
      <c r="B44" s="25"/>
      <c r="C44" s="19"/>
      <c r="D44" s="19"/>
      <c r="E44" s="402"/>
      <c r="G44" s="23"/>
    </row>
    <row r="45" spans="1:7" s="93" customFormat="1" ht="12.75">
      <c r="A45" s="177">
        <f>COUNT($A$13:A44)+1</f>
        <v>6</v>
      </c>
      <c r="B45" s="92" t="s">
        <v>9</v>
      </c>
      <c r="C45" s="91"/>
      <c r="D45" s="91"/>
      <c r="E45" s="404"/>
      <c r="F45" s="309"/>
      <c r="G45" s="98"/>
    </row>
    <row r="46" spans="1:7" ht="36">
      <c r="A46" s="11"/>
      <c r="B46" s="16" t="s">
        <v>309</v>
      </c>
      <c r="C46" s="19"/>
      <c r="D46" s="19"/>
      <c r="E46" s="402"/>
      <c r="G46" s="23"/>
    </row>
    <row r="47" spans="1:7" ht="12">
      <c r="A47" s="11"/>
      <c r="B47" s="16" t="s">
        <v>134</v>
      </c>
      <c r="C47" s="19" t="s">
        <v>113</v>
      </c>
      <c r="D47" s="19">
        <v>2</v>
      </c>
      <c r="E47" s="402"/>
      <c r="F47" s="292">
        <f>E47*D47</f>
        <v>0</v>
      </c>
      <c r="G47" s="23"/>
    </row>
    <row r="48" spans="1:7" ht="12">
      <c r="A48" s="11"/>
      <c r="B48" s="16" t="s">
        <v>135</v>
      </c>
      <c r="C48" s="19" t="s">
        <v>113</v>
      </c>
      <c r="D48" s="19">
        <v>6</v>
      </c>
      <c r="E48" s="402"/>
      <c r="F48" s="292">
        <f>E48*D48</f>
        <v>0</v>
      </c>
      <c r="G48" s="23"/>
    </row>
    <row r="49" spans="1:7" ht="12">
      <c r="A49" s="11"/>
      <c r="B49" s="16" t="s">
        <v>133</v>
      </c>
      <c r="C49" s="19" t="s">
        <v>113</v>
      </c>
      <c r="D49" s="19">
        <v>3</v>
      </c>
      <c r="E49" s="402"/>
      <c r="F49" s="292">
        <f>E49*D49</f>
        <v>0</v>
      </c>
      <c r="G49" s="23"/>
    </row>
    <row r="50" spans="1:7" ht="12">
      <c r="A50" s="11"/>
      <c r="C50" s="19"/>
      <c r="D50" s="19"/>
      <c r="E50" s="402"/>
      <c r="G50" s="23"/>
    </row>
    <row r="51" spans="1:7" s="93" customFormat="1" ht="12.75">
      <c r="A51" s="177">
        <f>COUNT($A$13:A50)+1</f>
        <v>7</v>
      </c>
      <c r="B51" s="92" t="s">
        <v>24</v>
      </c>
      <c r="C51" s="91"/>
      <c r="D51" s="91"/>
      <c r="E51" s="404"/>
      <c r="F51" s="309"/>
      <c r="G51" s="98"/>
    </row>
    <row r="52" spans="1:7" ht="27.75" customHeight="1">
      <c r="A52" s="11"/>
      <c r="B52" s="16" t="s">
        <v>75</v>
      </c>
      <c r="C52" s="19"/>
      <c r="D52" s="19"/>
      <c r="E52" s="402"/>
      <c r="G52" s="23"/>
    </row>
    <row r="53" spans="1:7" ht="12">
      <c r="A53" s="11"/>
      <c r="B53" s="16" t="s">
        <v>135</v>
      </c>
      <c r="C53" s="19" t="s">
        <v>113</v>
      </c>
      <c r="D53" s="19">
        <v>2</v>
      </c>
      <c r="E53" s="402"/>
      <c r="F53" s="292">
        <f>E53*D53</f>
        <v>0</v>
      </c>
      <c r="G53" s="23"/>
    </row>
    <row r="54" spans="1:7" ht="12">
      <c r="A54" s="11"/>
      <c r="B54" s="16" t="s">
        <v>133</v>
      </c>
      <c r="C54" s="19" t="s">
        <v>113</v>
      </c>
      <c r="D54" s="19">
        <v>1</v>
      </c>
      <c r="E54" s="402"/>
      <c r="F54" s="292">
        <f>E54*D54</f>
        <v>0</v>
      </c>
      <c r="G54" s="23"/>
    </row>
    <row r="55" spans="1:7" ht="12">
      <c r="A55" s="11"/>
      <c r="C55" s="19"/>
      <c r="D55" s="19"/>
      <c r="E55" s="402"/>
      <c r="G55" s="23"/>
    </row>
    <row r="56" spans="1:7" s="93" customFormat="1" ht="12.75">
      <c r="A56" s="177">
        <f>COUNT($A$13:A55)+1</f>
        <v>8</v>
      </c>
      <c r="B56" s="92" t="s">
        <v>10</v>
      </c>
      <c r="C56" s="91"/>
      <c r="D56" s="91"/>
      <c r="E56" s="404"/>
      <c r="F56" s="309"/>
      <c r="G56" s="98"/>
    </row>
    <row r="57" spans="1:7" ht="28.5" customHeight="1">
      <c r="A57" s="11"/>
      <c r="B57" s="16" t="s">
        <v>76</v>
      </c>
      <c r="C57" s="19"/>
      <c r="D57" s="19"/>
      <c r="E57" s="402"/>
      <c r="G57" s="23"/>
    </row>
    <row r="58" spans="1:7" ht="12">
      <c r="A58" s="11"/>
      <c r="B58" s="16" t="s">
        <v>135</v>
      </c>
      <c r="C58" s="19" t="s">
        <v>113</v>
      </c>
      <c r="D58" s="19">
        <v>2</v>
      </c>
      <c r="E58" s="402"/>
      <c r="F58" s="292">
        <f>E58*D58</f>
        <v>0</v>
      </c>
      <c r="G58" s="23"/>
    </row>
    <row r="59" spans="1:7" ht="12">
      <c r="A59" s="11"/>
      <c r="B59" s="16" t="s">
        <v>133</v>
      </c>
      <c r="C59" s="19" t="s">
        <v>113</v>
      </c>
      <c r="D59" s="19">
        <v>1</v>
      </c>
      <c r="E59" s="402"/>
      <c r="F59" s="292">
        <f>E59*D59</f>
        <v>0</v>
      </c>
      <c r="G59" s="23"/>
    </row>
    <row r="60" spans="1:7" ht="12">
      <c r="A60" s="11"/>
      <c r="C60" s="19"/>
      <c r="D60" s="19"/>
      <c r="E60" s="402"/>
      <c r="G60" s="23"/>
    </row>
    <row r="61" spans="1:7" s="93" customFormat="1" ht="12.75">
      <c r="A61" s="177">
        <f>COUNT($A$13:A60)+1</f>
        <v>9</v>
      </c>
      <c r="B61" s="92" t="s">
        <v>165</v>
      </c>
      <c r="C61" s="91"/>
      <c r="D61" s="91"/>
      <c r="E61" s="404"/>
      <c r="F61" s="309"/>
      <c r="G61" s="98"/>
    </row>
    <row r="62" spans="1:7" ht="27.75" customHeight="1">
      <c r="A62" s="11"/>
      <c r="B62" s="16" t="s">
        <v>166</v>
      </c>
      <c r="C62" s="19"/>
      <c r="D62" s="19"/>
      <c r="E62" s="402"/>
      <c r="G62" s="23"/>
    </row>
    <row r="63" spans="1:7" ht="12">
      <c r="A63" s="11"/>
      <c r="B63" s="16" t="s">
        <v>135</v>
      </c>
      <c r="C63" s="19" t="s">
        <v>113</v>
      </c>
      <c r="D63" s="19">
        <v>2</v>
      </c>
      <c r="E63" s="402"/>
      <c r="F63" s="292">
        <f>E63*D63</f>
        <v>0</v>
      </c>
      <c r="G63" s="23"/>
    </row>
    <row r="64" spans="1:7" ht="12">
      <c r="A64" s="11"/>
      <c r="B64" s="16" t="s">
        <v>133</v>
      </c>
      <c r="C64" s="19" t="s">
        <v>113</v>
      </c>
      <c r="D64" s="19">
        <v>1</v>
      </c>
      <c r="E64" s="402"/>
      <c r="F64" s="292">
        <f>E64*D64</f>
        <v>0</v>
      </c>
      <c r="G64" s="23"/>
    </row>
    <row r="65" spans="1:7" ht="12">
      <c r="A65" s="11"/>
      <c r="C65" s="19"/>
      <c r="D65" s="19"/>
      <c r="E65" s="402"/>
      <c r="G65" s="23"/>
    </row>
    <row r="66" spans="1:7" s="93" customFormat="1" ht="12.75">
      <c r="A66" s="177">
        <f>COUNT($A$13:A65)+1</f>
        <v>10</v>
      </c>
      <c r="B66" s="92" t="s">
        <v>308</v>
      </c>
      <c r="C66" s="91"/>
      <c r="D66" s="91"/>
      <c r="E66" s="404"/>
      <c r="F66" s="309"/>
      <c r="G66" s="98"/>
    </row>
    <row r="67" spans="1:7" ht="27.75" customHeight="1">
      <c r="A67" s="11"/>
      <c r="B67" s="16" t="s">
        <v>310</v>
      </c>
      <c r="C67" s="21" t="s">
        <v>113</v>
      </c>
      <c r="D67" s="21">
        <v>3</v>
      </c>
      <c r="E67" s="423"/>
      <c r="F67" s="300">
        <f>E67*D67</f>
        <v>0</v>
      </c>
      <c r="G67" s="23"/>
    </row>
    <row r="68" spans="1:7" ht="12">
      <c r="A68" s="11"/>
      <c r="C68" s="19"/>
      <c r="D68" s="19"/>
      <c r="E68" s="402"/>
      <c r="G68" s="23"/>
    </row>
    <row r="69" spans="1:7" s="93" customFormat="1" ht="12.75">
      <c r="A69" s="177">
        <f>COUNT($A$13:A67)+1</f>
        <v>11</v>
      </c>
      <c r="B69" s="100" t="s">
        <v>96</v>
      </c>
      <c r="C69" s="105"/>
      <c r="D69" s="105"/>
      <c r="E69" s="404"/>
      <c r="F69" s="309"/>
      <c r="G69" s="98"/>
    </row>
    <row r="70" spans="1:7" ht="12">
      <c r="A70" s="11"/>
      <c r="B70" s="25" t="s">
        <v>97</v>
      </c>
      <c r="C70" s="30" t="s">
        <v>113</v>
      </c>
      <c r="D70" s="30">
        <v>4</v>
      </c>
      <c r="E70" s="402"/>
      <c r="F70" s="292">
        <f>E70*D70</f>
        <v>0</v>
      </c>
      <c r="G70" s="23"/>
    </row>
    <row r="71" spans="1:7" ht="12">
      <c r="A71" s="11"/>
      <c r="B71" s="25"/>
      <c r="C71" s="19"/>
      <c r="D71" s="19"/>
      <c r="E71" s="402"/>
      <c r="G71" s="23"/>
    </row>
    <row r="72" spans="1:7" s="93" customFormat="1" ht="12.75">
      <c r="A72" s="177">
        <f>COUNT($A$13:A71)+1</f>
        <v>12</v>
      </c>
      <c r="B72" s="92" t="s">
        <v>27</v>
      </c>
      <c r="C72" s="91"/>
      <c r="D72" s="91"/>
      <c r="E72" s="404"/>
      <c r="F72" s="309"/>
      <c r="G72" s="98"/>
    </row>
    <row r="73" spans="1:7" ht="36">
      <c r="A73" s="11"/>
      <c r="B73" s="16" t="s">
        <v>311</v>
      </c>
      <c r="C73" s="21" t="s">
        <v>113</v>
      </c>
      <c r="D73" s="21">
        <v>6</v>
      </c>
      <c r="E73" s="423"/>
      <c r="F73" s="300">
        <f>E73*D73</f>
        <v>0</v>
      </c>
      <c r="G73" s="23"/>
    </row>
    <row r="74" spans="1:7" ht="12">
      <c r="A74" s="11"/>
      <c r="C74" s="19"/>
      <c r="D74" s="19"/>
      <c r="E74" s="402"/>
      <c r="G74" s="23"/>
    </row>
    <row r="75" spans="1:7" s="93" customFormat="1" ht="12.75">
      <c r="A75" s="177">
        <f>COUNT($A$13:A74)+1</f>
        <v>13</v>
      </c>
      <c r="B75" s="92" t="s">
        <v>114</v>
      </c>
      <c r="C75" s="91"/>
      <c r="D75" s="91"/>
      <c r="E75" s="404"/>
      <c r="F75" s="309"/>
      <c r="G75" s="98"/>
    </row>
    <row r="76" spans="1:7" ht="36">
      <c r="A76" s="11"/>
      <c r="B76" s="26" t="s">
        <v>312</v>
      </c>
      <c r="C76" s="21" t="s">
        <v>113</v>
      </c>
      <c r="D76" s="21">
        <v>6</v>
      </c>
      <c r="E76" s="423"/>
      <c r="F76" s="300">
        <f>E76*D76</f>
        <v>0</v>
      </c>
      <c r="G76" s="23"/>
    </row>
    <row r="77" spans="1:7" ht="12">
      <c r="A77" s="11"/>
      <c r="C77" s="19"/>
      <c r="D77" s="19"/>
      <c r="E77" s="402"/>
      <c r="G77" s="23"/>
    </row>
    <row r="78" spans="1:7" s="93" customFormat="1" ht="12.75">
      <c r="A78" s="177">
        <f>COUNT($A$13:A77)+1</f>
        <v>14</v>
      </c>
      <c r="B78" s="92" t="s">
        <v>57</v>
      </c>
      <c r="C78" s="91"/>
      <c r="D78" s="91"/>
      <c r="E78" s="404"/>
      <c r="F78" s="309"/>
      <c r="G78" s="98"/>
    </row>
    <row r="79" spans="1:7" ht="24">
      <c r="A79" s="11"/>
      <c r="B79" s="16" t="s">
        <v>344</v>
      </c>
      <c r="C79" s="21" t="s">
        <v>113</v>
      </c>
      <c r="D79" s="21">
        <v>2</v>
      </c>
      <c r="E79" s="423"/>
      <c r="F79" s="300">
        <f>E79*D79</f>
        <v>0</v>
      </c>
      <c r="G79" s="23"/>
    </row>
    <row r="80" spans="1:7" ht="12">
      <c r="A80" s="11"/>
      <c r="C80" s="19"/>
      <c r="D80" s="19"/>
      <c r="E80" s="402"/>
      <c r="G80" s="23"/>
    </row>
    <row r="81" spans="1:7" s="93" customFormat="1" ht="15">
      <c r="A81" s="177">
        <f>COUNT($A$13:A80)+1</f>
        <v>15</v>
      </c>
      <c r="B81" s="15" t="s">
        <v>313</v>
      </c>
      <c r="C81" s="91"/>
      <c r="D81" s="91"/>
      <c r="E81" s="404"/>
      <c r="F81" s="309"/>
      <c r="G81" s="98"/>
    </row>
    <row r="82" spans="1:7" ht="36">
      <c r="A82" s="11"/>
      <c r="B82" s="16" t="s">
        <v>74</v>
      </c>
      <c r="C82" s="19"/>
      <c r="D82" s="19"/>
      <c r="E82" s="402"/>
      <c r="G82" s="23"/>
    </row>
    <row r="83" spans="1:7" ht="12">
      <c r="A83" s="11"/>
      <c r="B83" s="16" t="s">
        <v>136</v>
      </c>
      <c r="C83" s="19" t="s">
        <v>113</v>
      </c>
      <c r="D83" s="19">
        <v>2</v>
      </c>
      <c r="E83" s="402"/>
      <c r="F83" s="292">
        <f>E83*D83</f>
        <v>0</v>
      </c>
      <c r="G83" s="23"/>
    </row>
    <row r="84" spans="1:7" ht="12">
      <c r="A84" s="11"/>
      <c r="C84" s="19"/>
      <c r="D84" s="19"/>
      <c r="E84" s="402"/>
      <c r="G84" s="23"/>
    </row>
    <row r="85" spans="1:7" s="93" customFormat="1" ht="12.75">
      <c r="A85" s="177">
        <f>COUNT($A$13:A84)+1</f>
        <v>16</v>
      </c>
      <c r="B85" s="92" t="s">
        <v>59</v>
      </c>
      <c r="C85" s="91"/>
      <c r="D85" s="91"/>
      <c r="E85" s="404"/>
      <c r="F85" s="309"/>
      <c r="G85" s="98"/>
    </row>
    <row r="86" spans="1:7" ht="24">
      <c r="A86" s="11"/>
      <c r="B86" s="16" t="s">
        <v>60</v>
      </c>
      <c r="C86" s="19"/>
      <c r="D86" s="19"/>
      <c r="E86" s="402"/>
      <c r="G86" s="23"/>
    </row>
    <row r="87" spans="1:7" ht="12">
      <c r="A87" s="11" t="s">
        <v>182</v>
      </c>
      <c r="B87" s="26" t="s">
        <v>61</v>
      </c>
      <c r="C87" s="19"/>
      <c r="D87" s="19"/>
      <c r="E87" s="402"/>
      <c r="G87" s="23"/>
    </row>
    <row r="88" spans="1:7" ht="12">
      <c r="A88" s="11"/>
      <c r="B88" s="26" t="s">
        <v>167</v>
      </c>
      <c r="C88" s="19"/>
      <c r="D88" s="19"/>
      <c r="E88" s="402"/>
      <c r="G88" s="23"/>
    </row>
    <row r="89" spans="1:7" ht="12">
      <c r="A89" s="11"/>
      <c r="B89" s="16" t="s">
        <v>135</v>
      </c>
      <c r="C89" s="19" t="s">
        <v>113</v>
      </c>
      <c r="D89" s="19">
        <v>2</v>
      </c>
      <c r="E89" s="402"/>
      <c r="F89" s="292">
        <f>E89*D89</f>
        <v>0</v>
      </c>
      <c r="G89" s="23"/>
    </row>
    <row r="90" spans="1:7" ht="12">
      <c r="A90" s="11"/>
      <c r="B90" s="26" t="s">
        <v>168</v>
      </c>
      <c r="C90" s="19"/>
      <c r="D90" s="19"/>
      <c r="E90" s="402"/>
      <c r="G90" s="23"/>
    </row>
    <row r="91" spans="1:7" ht="12">
      <c r="A91" s="11"/>
      <c r="B91" s="16" t="s">
        <v>136</v>
      </c>
      <c r="C91" s="19" t="s">
        <v>113</v>
      </c>
      <c r="D91" s="19">
        <v>1</v>
      </c>
      <c r="E91" s="402"/>
      <c r="F91" s="292">
        <f>E91*D91</f>
        <v>0</v>
      </c>
      <c r="G91" s="23"/>
    </row>
    <row r="92" spans="1:7" ht="12">
      <c r="A92" s="11"/>
      <c r="C92" s="19"/>
      <c r="D92" s="19"/>
      <c r="E92" s="402"/>
      <c r="G92" s="23"/>
    </row>
    <row r="93" spans="1:7" s="93" customFormat="1" ht="12.75">
      <c r="A93" s="177">
        <f>COUNT($A$13:A92)+1</f>
        <v>17</v>
      </c>
      <c r="B93" s="92" t="s">
        <v>62</v>
      </c>
      <c r="C93" s="91"/>
      <c r="D93" s="91"/>
      <c r="E93" s="404"/>
      <c r="F93" s="309"/>
      <c r="G93" s="98"/>
    </row>
    <row r="94" spans="1:7" ht="36">
      <c r="A94" s="11"/>
      <c r="B94" s="16" t="s">
        <v>164</v>
      </c>
      <c r="C94" s="104" t="s">
        <v>113</v>
      </c>
      <c r="D94" s="21">
        <v>1</v>
      </c>
      <c r="E94" s="423"/>
      <c r="F94" s="300">
        <f>E94*D94</f>
        <v>0</v>
      </c>
      <c r="G94" s="23"/>
    </row>
    <row r="95" spans="1:7" ht="12">
      <c r="A95" s="11"/>
      <c r="C95" s="19"/>
      <c r="D95" s="19"/>
      <c r="E95" s="402"/>
      <c r="G95" s="23"/>
    </row>
    <row r="96" spans="1:7" s="93" customFormat="1" ht="12.75">
      <c r="A96" s="177">
        <f>COUNT($A$13:A95)+1</f>
        <v>18</v>
      </c>
      <c r="B96" s="109" t="s">
        <v>25</v>
      </c>
      <c r="C96" s="91"/>
      <c r="D96" s="91"/>
      <c r="E96" s="404"/>
      <c r="F96" s="309"/>
      <c r="G96" s="98"/>
    </row>
    <row r="97" spans="1:7" ht="12">
      <c r="A97" s="11"/>
      <c r="B97" s="27" t="s">
        <v>169</v>
      </c>
      <c r="C97" s="19" t="s">
        <v>115</v>
      </c>
      <c r="D97" s="19">
        <v>1</v>
      </c>
      <c r="E97" s="402"/>
      <c r="F97" s="292">
        <f>E97*D97</f>
        <v>0</v>
      </c>
      <c r="G97" s="23"/>
    </row>
    <row r="98" spans="1:7" ht="12">
      <c r="A98" s="11"/>
      <c r="C98" s="19"/>
      <c r="D98" s="19"/>
      <c r="E98" s="402"/>
      <c r="G98" s="23"/>
    </row>
    <row r="99" spans="1:7" s="93" customFormat="1" ht="15.75" customHeight="1">
      <c r="A99" s="177">
        <f>COUNT($A$13:A97)+1</f>
        <v>19</v>
      </c>
      <c r="B99" s="109" t="s">
        <v>63</v>
      </c>
      <c r="C99" s="91"/>
      <c r="D99" s="91"/>
      <c r="E99" s="404"/>
      <c r="F99" s="309"/>
      <c r="G99" s="98"/>
    </row>
    <row r="100" spans="1:7" ht="12">
      <c r="A100" s="11"/>
      <c r="B100" s="27" t="s">
        <v>64</v>
      </c>
      <c r="C100" s="19" t="s">
        <v>113</v>
      </c>
      <c r="D100" s="19">
        <v>1</v>
      </c>
      <c r="E100" s="402"/>
      <c r="F100" s="292">
        <f>E100*D100</f>
        <v>0</v>
      </c>
      <c r="G100" s="23"/>
    </row>
    <row r="101" spans="1:7" ht="12">
      <c r="A101" s="11"/>
      <c r="C101" s="19"/>
      <c r="D101" s="19"/>
      <c r="E101" s="402"/>
      <c r="G101" s="23"/>
    </row>
    <row r="102" spans="1:7" s="93" customFormat="1" ht="25.5">
      <c r="A102" s="177">
        <f>COUNT($A$13:A101)+1</f>
        <v>20</v>
      </c>
      <c r="B102" s="92" t="s">
        <v>65</v>
      </c>
      <c r="C102" s="91"/>
      <c r="D102" s="91"/>
      <c r="E102" s="404"/>
      <c r="F102" s="309"/>
      <c r="G102" s="98"/>
    </row>
    <row r="103" spans="1:7" ht="12">
      <c r="A103" s="11"/>
      <c r="B103" s="16" t="s">
        <v>64</v>
      </c>
      <c r="C103" s="19" t="s">
        <v>113</v>
      </c>
      <c r="D103" s="19">
        <v>1</v>
      </c>
      <c r="E103" s="402"/>
      <c r="F103" s="292">
        <f>E103*D103</f>
        <v>0</v>
      </c>
      <c r="G103" s="23"/>
    </row>
    <row r="104" spans="1:7" ht="12">
      <c r="A104" s="11"/>
      <c r="C104" s="19"/>
      <c r="D104" s="19"/>
      <c r="E104" s="402"/>
      <c r="G104" s="23"/>
    </row>
    <row r="105" spans="1:7" s="93" customFormat="1" ht="12.75">
      <c r="A105" s="177">
        <f>COUNT($A$13:A104)+1</f>
        <v>21</v>
      </c>
      <c r="B105" s="100" t="s">
        <v>66</v>
      </c>
      <c r="C105" s="91"/>
      <c r="D105" s="91"/>
      <c r="E105" s="404"/>
      <c r="F105" s="309"/>
      <c r="G105" s="98"/>
    </row>
    <row r="106" spans="1:7" ht="27" customHeight="1">
      <c r="A106" s="11"/>
      <c r="B106" s="11" t="s">
        <v>163</v>
      </c>
      <c r="C106" s="19"/>
      <c r="D106" s="19"/>
      <c r="E106" s="402"/>
      <c r="G106" s="23"/>
    </row>
    <row r="107" spans="1:7" ht="12">
      <c r="A107" s="11"/>
      <c r="B107" s="16" t="s">
        <v>134</v>
      </c>
      <c r="C107" s="19" t="s">
        <v>111</v>
      </c>
      <c r="D107" s="19">
        <v>8</v>
      </c>
      <c r="E107" s="402"/>
      <c r="F107" s="292">
        <f>E107*D107</f>
        <v>0</v>
      </c>
      <c r="G107" s="23"/>
    </row>
    <row r="108" spans="1:7" ht="12">
      <c r="A108" s="11"/>
      <c r="B108" s="16" t="s">
        <v>135</v>
      </c>
      <c r="C108" s="19" t="s">
        <v>111</v>
      </c>
      <c r="D108" s="19">
        <v>106</v>
      </c>
      <c r="E108" s="402"/>
      <c r="F108" s="292">
        <f>E108*D108</f>
        <v>0</v>
      </c>
      <c r="G108" s="23"/>
    </row>
    <row r="109" spans="1:7" ht="12">
      <c r="A109" s="11"/>
      <c r="B109" s="16" t="s">
        <v>133</v>
      </c>
      <c r="C109" s="19" t="s">
        <v>111</v>
      </c>
      <c r="D109" s="19">
        <v>8</v>
      </c>
      <c r="E109" s="402"/>
      <c r="F109" s="292">
        <f>E109*D109</f>
        <v>0</v>
      </c>
      <c r="G109" s="23"/>
    </row>
    <row r="110" spans="1:7" ht="12">
      <c r="A110" s="11"/>
      <c r="B110" s="16" t="s">
        <v>136</v>
      </c>
      <c r="C110" s="19" t="s">
        <v>111</v>
      </c>
      <c r="D110" s="19">
        <v>30</v>
      </c>
      <c r="E110" s="402"/>
      <c r="F110" s="292">
        <f>E110*D110</f>
        <v>0</v>
      </c>
      <c r="G110" s="23"/>
    </row>
    <row r="111" spans="1:7" ht="12">
      <c r="A111" s="11"/>
      <c r="B111" s="16" t="s">
        <v>314</v>
      </c>
      <c r="C111" s="19" t="s">
        <v>111</v>
      </c>
      <c r="D111" s="19">
        <v>18</v>
      </c>
      <c r="E111" s="402"/>
      <c r="F111" s="292">
        <f>E111*D111</f>
        <v>0</v>
      </c>
      <c r="G111" s="23"/>
    </row>
    <row r="112" spans="1:7" ht="12">
      <c r="A112" s="11"/>
      <c r="C112" s="19"/>
      <c r="D112" s="19"/>
      <c r="E112" s="429"/>
      <c r="G112" s="23"/>
    </row>
    <row r="113" spans="1:7" s="93" customFormat="1" ht="12.75">
      <c r="A113" s="177">
        <f>COUNT($A$13:A112)+1</f>
        <v>22</v>
      </c>
      <c r="B113" s="92" t="s">
        <v>109</v>
      </c>
      <c r="C113" s="91"/>
      <c r="D113" s="91"/>
      <c r="E113" s="430"/>
      <c r="F113" s="309"/>
      <c r="G113" s="98"/>
    </row>
    <row r="114" spans="1:7" ht="36">
      <c r="A114" s="11"/>
      <c r="B114" s="16" t="s">
        <v>170</v>
      </c>
      <c r="C114" s="19"/>
      <c r="D114" s="19"/>
      <c r="E114" s="429"/>
      <c r="G114" s="23"/>
    </row>
    <row r="115" spans="1:7" ht="12">
      <c r="A115" s="11"/>
      <c r="B115" s="16" t="s">
        <v>110</v>
      </c>
      <c r="C115" s="19"/>
      <c r="D115" s="19"/>
      <c r="E115" s="429"/>
      <c r="G115" s="23"/>
    </row>
    <row r="116" spans="1:7" ht="12">
      <c r="A116" s="11"/>
      <c r="B116" s="16" t="s">
        <v>134</v>
      </c>
      <c r="C116" s="19" t="s">
        <v>111</v>
      </c>
      <c r="D116" s="19">
        <v>8</v>
      </c>
      <c r="E116" s="395"/>
      <c r="F116" s="311">
        <f>E116*D116</f>
        <v>0</v>
      </c>
      <c r="G116" s="23"/>
    </row>
    <row r="117" spans="1:7" ht="12">
      <c r="A117" s="11"/>
      <c r="B117" s="16" t="s">
        <v>135</v>
      </c>
      <c r="C117" s="19" t="s">
        <v>111</v>
      </c>
      <c r="D117" s="19">
        <v>106</v>
      </c>
      <c r="E117" s="395"/>
      <c r="F117" s="311">
        <f>E117*D117</f>
        <v>0</v>
      </c>
      <c r="G117" s="23"/>
    </row>
    <row r="118" spans="1:7" ht="12">
      <c r="A118" s="11"/>
      <c r="B118" s="16" t="s">
        <v>133</v>
      </c>
      <c r="C118" s="19" t="s">
        <v>111</v>
      </c>
      <c r="D118" s="19">
        <v>8</v>
      </c>
      <c r="E118" s="429"/>
      <c r="F118" s="311">
        <f>E118*D118</f>
        <v>0</v>
      </c>
      <c r="G118" s="23"/>
    </row>
    <row r="119" spans="1:7" ht="12">
      <c r="A119" s="11"/>
      <c r="B119" s="16" t="s">
        <v>136</v>
      </c>
      <c r="C119" s="19" t="s">
        <v>111</v>
      </c>
      <c r="D119" s="19">
        <v>30</v>
      </c>
      <c r="E119" s="429"/>
      <c r="F119" s="311">
        <f>E119*D119</f>
        <v>0</v>
      </c>
      <c r="G119" s="23"/>
    </row>
    <row r="120" spans="1:7" ht="12">
      <c r="A120" s="11"/>
      <c r="B120" s="16" t="s">
        <v>314</v>
      </c>
      <c r="C120" s="19" t="s">
        <v>111</v>
      </c>
      <c r="D120" s="19">
        <v>18</v>
      </c>
      <c r="E120" s="429"/>
      <c r="F120" s="311">
        <f>E120*D120</f>
        <v>0</v>
      </c>
      <c r="G120" s="23"/>
    </row>
    <row r="121" spans="1:7" ht="12">
      <c r="A121" s="11"/>
      <c r="C121" s="19"/>
      <c r="D121" s="19"/>
      <c r="E121" s="429"/>
      <c r="G121" s="23"/>
    </row>
    <row r="122" spans="1:7" s="93" customFormat="1" ht="12.75">
      <c r="A122" s="177">
        <f>COUNT($A$13:A120)+1</f>
        <v>23</v>
      </c>
      <c r="B122" s="92" t="s">
        <v>67</v>
      </c>
      <c r="C122" s="91"/>
      <c r="D122" s="91"/>
      <c r="E122" s="404"/>
      <c r="F122" s="309"/>
      <c r="G122" s="98"/>
    </row>
    <row r="123" spans="1:7" ht="24">
      <c r="A123" s="11"/>
      <c r="B123" s="16" t="s">
        <v>68</v>
      </c>
      <c r="C123" s="21" t="s">
        <v>143</v>
      </c>
      <c r="D123" s="21">
        <v>22</v>
      </c>
      <c r="E123" s="423"/>
      <c r="F123" s="300">
        <f>E123*D123</f>
        <v>0</v>
      </c>
      <c r="G123" s="23"/>
    </row>
    <row r="124" spans="1:7" ht="12">
      <c r="A124" s="11"/>
      <c r="C124" s="19"/>
      <c r="D124" s="19"/>
      <c r="E124" s="402"/>
      <c r="G124" s="23"/>
    </row>
    <row r="125" spans="1:7" s="93" customFormat="1" ht="12.75">
      <c r="A125" s="177">
        <f>COUNT($A$13:A124)+1</f>
        <v>24</v>
      </c>
      <c r="B125" s="92" t="s">
        <v>141</v>
      </c>
      <c r="C125" s="91"/>
      <c r="D125" s="91"/>
      <c r="E125" s="404"/>
      <c r="F125" s="309"/>
      <c r="G125" s="98"/>
    </row>
    <row r="126" spans="1:7" ht="24">
      <c r="A126" s="11"/>
      <c r="B126" s="16" t="s">
        <v>69</v>
      </c>
      <c r="C126" s="21" t="s">
        <v>142</v>
      </c>
      <c r="D126" s="21">
        <v>25</v>
      </c>
      <c r="E126" s="423"/>
      <c r="F126" s="300">
        <f>E126*D126</f>
        <v>0</v>
      </c>
      <c r="G126" s="23"/>
    </row>
    <row r="127" spans="1:7" ht="12">
      <c r="A127" s="11"/>
      <c r="C127" s="19"/>
      <c r="D127" s="19"/>
      <c r="E127" s="402"/>
      <c r="G127" s="23"/>
    </row>
    <row r="128" spans="1:7" s="93" customFormat="1" ht="12.75">
      <c r="A128" s="177">
        <f>COUNT($A$13:A127)+1</f>
        <v>25</v>
      </c>
      <c r="B128" s="92" t="s">
        <v>206</v>
      </c>
      <c r="C128" s="91"/>
      <c r="D128" s="91"/>
      <c r="E128" s="404"/>
      <c r="F128" s="309"/>
      <c r="G128" s="98"/>
    </row>
    <row r="129" spans="1:7" ht="52.5" customHeight="1">
      <c r="A129" s="11"/>
      <c r="B129" s="16" t="s">
        <v>325</v>
      </c>
      <c r="C129" s="19"/>
      <c r="D129" s="19"/>
      <c r="E129" s="402"/>
      <c r="G129" s="23"/>
    </row>
    <row r="130" spans="1:7" ht="12">
      <c r="A130" s="11" t="s">
        <v>92</v>
      </c>
      <c r="B130" s="16" t="s">
        <v>1058</v>
      </c>
      <c r="C130" s="19" t="s">
        <v>113</v>
      </c>
      <c r="D130" s="19">
        <v>1</v>
      </c>
      <c r="E130" s="402"/>
      <c r="F130" s="292">
        <f>E130*D130</f>
        <v>0</v>
      </c>
      <c r="G130" s="23"/>
    </row>
    <row r="131" spans="1:7" ht="12">
      <c r="A131" s="11"/>
      <c r="E131" s="402"/>
      <c r="G131" s="23"/>
    </row>
    <row r="132" spans="1:7" s="93" customFormat="1" ht="25.5">
      <c r="A132" s="177">
        <f>COUNT($A$13:A131)+1</f>
        <v>26</v>
      </c>
      <c r="B132" s="92" t="s">
        <v>207</v>
      </c>
      <c r="C132" s="91"/>
      <c r="D132" s="91"/>
      <c r="E132" s="404"/>
      <c r="F132" s="309"/>
      <c r="G132" s="98"/>
    </row>
    <row r="133" spans="1:7" ht="24">
      <c r="A133" s="11"/>
      <c r="B133" s="16" t="s">
        <v>208</v>
      </c>
      <c r="C133" s="19"/>
      <c r="D133" s="19"/>
      <c r="E133" s="402"/>
      <c r="G133" s="23"/>
    </row>
    <row r="134" spans="1:7" ht="12">
      <c r="A134" s="11" t="s">
        <v>92</v>
      </c>
      <c r="B134" s="16" t="s">
        <v>345</v>
      </c>
      <c r="C134" s="19" t="s">
        <v>113</v>
      </c>
      <c r="D134" s="19">
        <v>1</v>
      </c>
      <c r="E134" s="402"/>
      <c r="F134" s="292">
        <f>E134*D134</f>
        <v>0</v>
      </c>
      <c r="G134" s="23"/>
    </row>
    <row r="135" spans="1:7" ht="12">
      <c r="A135" s="11"/>
      <c r="C135" s="19"/>
      <c r="D135" s="19"/>
      <c r="E135" s="402"/>
      <c r="G135" s="23"/>
    </row>
    <row r="136" spans="1:7" s="93" customFormat="1" ht="12.75">
      <c r="A136" s="177">
        <f>COUNT($A$13:A134)+1</f>
        <v>27</v>
      </c>
      <c r="B136" s="100" t="s">
        <v>171</v>
      </c>
      <c r="C136" s="91"/>
      <c r="D136" s="91"/>
      <c r="E136" s="404"/>
      <c r="F136" s="309"/>
      <c r="G136" s="98"/>
    </row>
    <row r="137" spans="1:7" ht="60">
      <c r="A137" s="11"/>
      <c r="B137" s="16" t="s">
        <v>209</v>
      </c>
      <c r="C137" s="19"/>
      <c r="D137" s="19"/>
      <c r="E137" s="402"/>
      <c r="G137" s="23"/>
    </row>
    <row r="138" spans="1:7" ht="12">
      <c r="A138" s="11"/>
      <c r="B138" s="16" t="s">
        <v>315</v>
      </c>
      <c r="C138" s="19" t="s">
        <v>111</v>
      </c>
      <c r="D138" s="19">
        <v>110</v>
      </c>
      <c r="E138" s="402"/>
      <c r="F138" s="292">
        <f>E138*D138</f>
        <v>0</v>
      </c>
      <c r="G138" s="23"/>
    </row>
    <row r="139" spans="1:7" ht="12">
      <c r="A139" s="11"/>
      <c r="B139" s="16" t="s">
        <v>316</v>
      </c>
      <c r="C139" s="19" t="s">
        <v>111</v>
      </c>
      <c r="D139" s="19">
        <v>42</v>
      </c>
      <c r="E139" s="402"/>
      <c r="F139" s="292">
        <f>E139*D139</f>
        <v>0</v>
      </c>
      <c r="G139" s="23"/>
    </row>
    <row r="140" spans="1:7" ht="12">
      <c r="A140" s="152"/>
      <c r="B140" s="25"/>
      <c r="C140" s="30"/>
      <c r="D140" s="30"/>
      <c r="E140" s="402"/>
      <c r="G140" s="23"/>
    </row>
    <row r="141" spans="1:7" s="93" customFormat="1" ht="12.75">
      <c r="A141" s="177">
        <f>COUNT($A$13:A139)+1</f>
        <v>28</v>
      </c>
      <c r="B141" s="92" t="s">
        <v>71</v>
      </c>
      <c r="C141" s="105"/>
      <c r="D141" s="105"/>
      <c r="E141" s="404"/>
      <c r="F141" s="309"/>
      <c r="G141" s="98"/>
    </row>
    <row r="142" spans="1:7" ht="24">
      <c r="A142" s="152"/>
      <c r="B142" s="16" t="s">
        <v>73</v>
      </c>
      <c r="C142" s="101" t="s">
        <v>113</v>
      </c>
      <c r="D142" s="101">
        <v>2</v>
      </c>
      <c r="E142" s="423"/>
      <c r="F142" s="300">
        <f>E142*D142</f>
        <v>0</v>
      </c>
      <c r="G142" s="23"/>
    </row>
    <row r="143" spans="1:7" ht="12">
      <c r="A143" s="152"/>
      <c r="B143" s="25"/>
      <c r="C143" s="19"/>
      <c r="D143" s="19"/>
      <c r="E143" s="402"/>
      <c r="G143" s="23"/>
    </row>
    <row r="144" spans="1:7" s="93" customFormat="1" ht="12.75">
      <c r="A144" s="177">
        <f>COUNT($A$13:A143)+1</f>
        <v>29</v>
      </c>
      <c r="B144" s="92" t="s">
        <v>70</v>
      </c>
      <c r="C144" s="105"/>
      <c r="D144" s="105"/>
      <c r="E144" s="404"/>
      <c r="F144" s="309"/>
      <c r="G144" s="98"/>
    </row>
    <row r="145" spans="1:7" ht="84">
      <c r="A145" s="11"/>
      <c r="B145" s="16" t="s">
        <v>320</v>
      </c>
      <c r="C145" s="19"/>
      <c r="D145" s="19"/>
      <c r="E145" s="402"/>
      <c r="G145" s="23"/>
    </row>
    <row r="146" spans="1:7" ht="12">
      <c r="A146" s="11" t="s">
        <v>182</v>
      </c>
      <c r="B146" s="16" t="s">
        <v>317</v>
      </c>
      <c r="C146" s="19" t="s">
        <v>113</v>
      </c>
      <c r="D146" s="19">
        <v>4</v>
      </c>
      <c r="E146" s="402"/>
      <c r="F146" s="292">
        <f>E146*D146</f>
        <v>0</v>
      </c>
      <c r="G146" s="23"/>
    </row>
    <row r="147" spans="1:7" ht="12">
      <c r="A147" s="11"/>
      <c r="B147" s="16" t="s">
        <v>318</v>
      </c>
      <c r="C147" s="19" t="s">
        <v>113</v>
      </c>
      <c r="D147" s="19">
        <v>2</v>
      </c>
      <c r="E147" s="402"/>
      <c r="F147" s="292">
        <f>E147*D147</f>
        <v>0</v>
      </c>
      <c r="G147" s="23"/>
    </row>
    <row r="148" spans="1:7" ht="12">
      <c r="A148" s="152"/>
      <c r="B148" s="25" t="s">
        <v>319</v>
      </c>
      <c r="C148" s="30" t="s">
        <v>113</v>
      </c>
      <c r="D148" s="30">
        <v>2</v>
      </c>
      <c r="E148" s="402"/>
      <c r="F148" s="292">
        <f>E148*D148</f>
        <v>0</v>
      </c>
      <c r="G148" s="23"/>
    </row>
    <row r="149" spans="1:7" ht="12">
      <c r="A149" s="152"/>
      <c r="B149" s="25"/>
      <c r="C149" s="30"/>
      <c r="D149" s="30"/>
      <c r="E149" s="402"/>
      <c r="G149" s="23"/>
    </row>
    <row r="150" spans="1:7" s="93" customFormat="1" ht="12.75">
      <c r="A150" s="178">
        <f>COUNT($A$13:A149)+1</f>
        <v>30</v>
      </c>
      <c r="B150" s="100" t="s">
        <v>70</v>
      </c>
      <c r="C150" s="105"/>
      <c r="D150" s="105"/>
      <c r="E150" s="404"/>
      <c r="F150" s="309"/>
      <c r="G150" s="98"/>
    </row>
    <row r="151" spans="1:7" ht="66" customHeight="1">
      <c r="A151" s="152"/>
      <c r="B151" s="25" t="s">
        <v>321</v>
      </c>
      <c r="C151" s="30"/>
      <c r="D151" s="30"/>
      <c r="E151" s="402"/>
      <c r="G151" s="23"/>
    </row>
    <row r="152" spans="1:7" ht="12">
      <c r="A152" s="152"/>
      <c r="B152" s="25" t="s">
        <v>322</v>
      </c>
      <c r="C152" s="30" t="s">
        <v>113</v>
      </c>
      <c r="D152" s="30">
        <v>1</v>
      </c>
      <c r="E152" s="402"/>
      <c r="F152" s="292">
        <f>E152*D152</f>
        <v>0</v>
      </c>
      <c r="G152" s="23"/>
    </row>
    <row r="153" spans="1:7" ht="12">
      <c r="A153" s="152"/>
      <c r="B153" s="25" t="s">
        <v>323</v>
      </c>
      <c r="C153" s="30" t="s">
        <v>113</v>
      </c>
      <c r="D153" s="30">
        <v>2</v>
      </c>
      <c r="E153" s="402"/>
      <c r="F153" s="292">
        <f>E153*D153</f>
        <v>0</v>
      </c>
      <c r="G153" s="23"/>
    </row>
    <row r="154" spans="1:7" ht="12">
      <c r="A154" s="152"/>
      <c r="B154" s="25"/>
      <c r="C154" s="30"/>
      <c r="D154" s="30"/>
      <c r="E154" s="402"/>
      <c r="G154" s="23"/>
    </row>
    <row r="155" spans="1:7" s="93" customFormat="1" ht="12.75">
      <c r="A155" s="178">
        <f>COUNT($A$13:A154)+1</f>
        <v>31</v>
      </c>
      <c r="B155" s="100" t="s">
        <v>205</v>
      </c>
      <c r="C155" s="105"/>
      <c r="D155" s="105"/>
      <c r="E155" s="404"/>
      <c r="F155" s="309"/>
      <c r="G155" s="98"/>
    </row>
    <row r="156" spans="1:7" ht="12">
      <c r="A156" s="152"/>
      <c r="B156" s="25" t="s">
        <v>324</v>
      </c>
      <c r="C156" s="30" t="s">
        <v>113</v>
      </c>
      <c r="D156" s="30">
        <v>11</v>
      </c>
      <c r="E156" s="428"/>
      <c r="F156" s="292">
        <f>E156*D156</f>
        <v>0</v>
      </c>
      <c r="G156" s="23"/>
    </row>
    <row r="157" spans="1:7" ht="12">
      <c r="A157" s="152"/>
      <c r="B157" s="25"/>
      <c r="C157" s="30"/>
      <c r="D157" s="30"/>
      <c r="E157" s="428"/>
      <c r="G157" s="23"/>
    </row>
    <row r="158" spans="1:7" s="93" customFormat="1" ht="12.75">
      <c r="A158" s="177">
        <f>COUNT($A$13:A156)+1</f>
        <v>32</v>
      </c>
      <c r="B158" s="92" t="s">
        <v>103</v>
      </c>
      <c r="C158" s="91"/>
      <c r="D158" s="91"/>
      <c r="E158" s="431"/>
      <c r="F158" s="309"/>
      <c r="G158" s="98"/>
    </row>
    <row r="159" spans="1:7" ht="12">
      <c r="A159" s="11"/>
      <c r="B159" s="16" t="s">
        <v>104</v>
      </c>
      <c r="C159" s="51" t="s">
        <v>139</v>
      </c>
      <c r="D159" s="19">
        <v>11</v>
      </c>
      <c r="E159" s="428"/>
      <c r="F159" s="292">
        <f>E159*D159</f>
        <v>0</v>
      </c>
      <c r="G159" s="23"/>
    </row>
    <row r="160" spans="1:7" ht="12">
      <c r="A160" s="11"/>
      <c r="C160" s="19"/>
      <c r="D160" s="19"/>
      <c r="E160" s="402"/>
      <c r="G160" s="23"/>
    </row>
    <row r="161" spans="1:7" s="93" customFormat="1" ht="12.75">
      <c r="A161" s="177">
        <f>COUNT($A$13:A159)+1</f>
        <v>33</v>
      </c>
      <c r="B161" s="100" t="s">
        <v>172</v>
      </c>
      <c r="C161" s="105"/>
      <c r="D161" s="105"/>
      <c r="E161" s="404"/>
      <c r="F161" s="309"/>
      <c r="G161" s="98"/>
    </row>
    <row r="162" spans="1:7" ht="48">
      <c r="A162" s="152"/>
      <c r="B162" s="25" t="s">
        <v>173</v>
      </c>
      <c r="C162" s="110" t="s">
        <v>139</v>
      </c>
      <c r="D162" s="101">
        <v>11</v>
      </c>
      <c r="E162" s="423"/>
      <c r="F162" s="300">
        <f>E162*D162</f>
        <v>0</v>
      </c>
      <c r="G162" s="23"/>
    </row>
    <row r="163" spans="1:7" ht="12">
      <c r="A163" s="152"/>
      <c r="B163" s="25"/>
      <c r="C163" s="19"/>
      <c r="D163" s="19"/>
      <c r="E163" s="402"/>
      <c r="G163" s="23"/>
    </row>
    <row r="164" spans="1:7" s="93" customFormat="1" ht="12.75">
      <c r="A164" s="177">
        <f>COUNT($A$13:A163)+1</f>
        <v>34</v>
      </c>
      <c r="B164" s="92" t="s">
        <v>105</v>
      </c>
      <c r="C164" s="111"/>
      <c r="D164" s="91"/>
      <c r="E164" s="404"/>
      <c r="F164" s="309"/>
      <c r="G164" s="98"/>
    </row>
    <row r="165" spans="1:7" ht="12">
      <c r="A165" s="11"/>
      <c r="B165" s="16" t="s">
        <v>326</v>
      </c>
      <c r="C165" s="51"/>
      <c r="D165" s="19"/>
      <c r="E165" s="402"/>
      <c r="G165" s="23"/>
    </row>
    <row r="166" spans="1:7" ht="12">
      <c r="A166" s="11"/>
      <c r="B166" s="16" t="s">
        <v>160</v>
      </c>
      <c r="C166" s="110" t="s">
        <v>139</v>
      </c>
      <c r="D166" s="30">
        <v>1</v>
      </c>
      <c r="E166" s="402"/>
      <c r="F166" s="292">
        <f>E166*D166</f>
        <v>0</v>
      </c>
      <c r="G166" s="23"/>
    </row>
    <row r="167" spans="1:7" ht="12">
      <c r="A167" s="11"/>
      <c r="B167" s="16" t="s">
        <v>327</v>
      </c>
      <c r="C167" s="110" t="s">
        <v>139</v>
      </c>
      <c r="D167" s="30">
        <v>2</v>
      </c>
      <c r="E167" s="402"/>
      <c r="F167" s="292">
        <f>E167*D167</f>
        <v>0</v>
      </c>
      <c r="G167" s="23"/>
    </row>
    <row r="168" spans="1:7" ht="12">
      <c r="A168" s="11"/>
      <c r="B168" s="16" t="s">
        <v>328</v>
      </c>
      <c r="C168" s="110" t="s">
        <v>139</v>
      </c>
      <c r="D168" s="30">
        <v>4</v>
      </c>
      <c r="E168" s="402"/>
      <c r="F168" s="292">
        <f>E168*D168</f>
        <v>0</v>
      </c>
      <c r="G168" s="23"/>
    </row>
    <row r="169" spans="1:7" ht="12">
      <c r="A169" s="11"/>
      <c r="B169" s="16" t="s">
        <v>316</v>
      </c>
      <c r="C169" s="110" t="s">
        <v>139</v>
      </c>
      <c r="D169" s="19">
        <v>4</v>
      </c>
      <c r="E169" s="402"/>
      <c r="F169" s="292">
        <f>E169*D169</f>
        <v>0</v>
      </c>
      <c r="G169" s="23"/>
    </row>
    <row r="170" spans="1:7" ht="12">
      <c r="A170" s="11"/>
      <c r="C170" s="19"/>
      <c r="D170" s="19"/>
      <c r="E170" s="402"/>
      <c r="G170" s="23"/>
    </row>
    <row r="171" spans="1:7" s="93" customFormat="1" ht="12.75">
      <c r="A171" s="177">
        <f>COUNT($A$13:A170)+1</f>
        <v>35</v>
      </c>
      <c r="B171" s="92" t="s">
        <v>12</v>
      </c>
      <c r="C171" s="91"/>
      <c r="D171" s="91"/>
      <c r="E171" s="404"/>
      <c r="F171" s="309"/>
      <c r="G171" s="98"/>
    </row>
    <row r="172" spans="1:7" ht="48">
      <c r="A172" s="11"/>
      <c r="B172" s="16" t="s">
        <v>329</v>
      </c>
      <c r="C172" s="51" t="s">
        <v>115</v>
      </c>
      <c r="D172" s="21">
        <v>1</v>
      </c>
      <c r="E172" s="423"/>
      <c r="F172" s="300">
        <f>E172*D172</f>
        <v>0</v>
      </c>
      <c r="G172" s="23"/>
    </row>
    <row r="173" spans="1:7" ht="12">
      <c r="A173" s="11"/>
      <c r="C173" s="19"/>
      <c r="D173" s="19"/>
      <c r="E173" s="402"/>
      <c r="G173" s="23"/>
    </row>
    <row r="174" spans="1:6" s="98" customFormat="1" ht="12.75">
      <c r="A174" s="169">
        <f>COUNT($A$6:A173)+1</f>
        <v>36</v>
      </c>
      <c r="B174" s="92" t="s">
        <v>13</v>
      </c>
      <c r="C174" s="91"/>
      <c r="D174" s="91"/>
      <c r="E174" s="425"/>
      <c r="F174" s="303"/>
    </row>
    <row r="175" spans="1:6" s="23" customFormat="1" ht="24">
      <c r="A175" s="170"/>
      <c r="B175" s="16" t="s">
        <v>14</v>
      </c>
      <c r="C175" s="21" t="s">
        <v>1017</v>
      </c>
      <c r="D175" s="21">
        <v>1</v>
      </c>
      <c r="E175" s="426"/>
      <c r="F175" s="291">
        <f>E175*D175</f>
        <v>0</v>
      </c>
    </row>
    <row r="176" spans="1:6" s="47" customFormat="1" ht="12">
      <c r="A176" s="275"/>
      <c r="B176" s="59"/>
      <c r="C176" s="276"/>
      <c r="D176" s="277"/>
      <c r="E176" s="427"/>
      <c r="F176" s="304"/>
    </row>
    <row r="177" spans="1:6" s="98" customFormat="1" ht="12.75">
      <c r="A177" s="169">
        <f>COUNT($A$6:A176)+1</f>
        <v>37</v>
      </c>
      <c r="B177" s="92" t="s">
        <v>15</v>
      </c>
      <c r="C177" s="91"/>
      <c r="D177" s="91"/>
      <c r="E177" s="425"/>
      <c r="F177" s="303"/>
    </row>
    <row r="178" spans="1:6" s="23" customFormat="1" ht="12">
      <c r="A178" s="170"/>
      <c r="B178" s="16" t="s">
        <v>16</v>
      </c>
      <c r="C178" s="21" t="s">
        <v>1017</v>
      </c>
      <c r="D178" s="21">
        <v>1</v>
      </c>
      <c r="E178" s="426"/>
      <c r="F178" s="291">
        <f>E178*D178</f>
        <v>0</v>
      </c>
    </row>
    <row r="179" spans="1:6" s="23" customFormat="1" ht="12">
      <c r="A179" s="170"/>
      <c r="B179" s="16"/>
      <c r="C179" s="21"/>
      <c r="D179" s="21"/>
      <c r="E179" s="426"/>
      <c r="F179" s="291"/>
    </row>
    <row r="180" spans="1:6" s="98" customFormat="1" ht="12.75">
      <c r="A180" s="169">
        <f>COUNT($A$6:A179)+1</f>
        <v>38</v>
      </c>
      <c r="B180" s="92" t="s">
        <v>17</v>
      </c>
      <c r="C180" s="91"/>
      <c r="D180" s="91"/>
      <c r="E180" s="425"/>
      <c r="F180" s="303"/>
    </row>
    <row r="181" spans="1:6" s="23" customFormat="1" ht="12">
      <c r="A181" s="170"/>
      <c r="B181" s="16" t="s">
        <v>18</v>
      </c>
      <c r="C181" s="21" t="s">
        <v>1017</v>
      </c>
      <c r="D181" s="21">
        <v>1</v>
      </c>
      <c r="E181" s="426"/>
      <c r="F181" s="291">
        <f>E181*D181</f>
        <v>0</v>
      </c>
    </row>
    <row r="182" spans="4:7" ht="12">
      <c r="D182" s="16"/>
      <c r="E182" s="402"/>
      <c r="G182" s="28"/>
    </row>
    <row r="183" spans="1:6" s="62" customFormat="1" ht="12.75">
      <c r="A183" s="137"/>
      <c r="B183" s="124" t="s">
        <v>72</v>
      </c>
      <c r="C183" s="94"/>
      <c r="D183" s="94"/>
      <c r="E183" s="281"/>
      <c r="F183" s="284">
        <f>SUM(F21:F182)</f>
        <v>0</v>
      </c>
    </row>
    <row r="184" spans="1:6" s="54" customFormat="1" ht="12">
      <c r="A184" s="77"/>
      <c r="C184" s="77"/>
      <c r="D184" s="77"/>
      <c r="E184" s="328"/>
      <c r="F184" s="328"/>
    </row>
    <row r="185" spans="1:6" s="54" customFormat="1" ht="12">
      <c r="A185" s="77"/>
      <c r="C185" s="77"/>
      <c r="D185" s="77"/>
      <c r="E185" s="328"/>
      <c r="F185" s="328"/>
    </row>
    <row r="188" spans="1:7" ht="12">
      <c r="A188" s="16"/>
      <c r="D188" s="16"/>
      <c r="G188" s="23"/>
    </row>
    <row r="189" spans="1:7" ht="12">
      <c r="A189" s="16"/>
      <c r="D189" s="16"/>
      <c r="G189" s="23"/>
    </row>
    <row r="190" spans="1:7" ht="12">
      <c r="A190" s="16"/>
      <c r="D190" s="16"/>
      <c r="G190" s="23"/>
    </row>
    <row r="191" spans="1:7" ht="12">
      <c r="A191" s="16"/>
      <c r="D191" s="16"/>
      <c r="G191" s="23"/>
    </row>
    <row r="192" spans="1:7" ht="12">
      <c r="A192" s="16"/>
      <c r="D192" s="16"/>
      <c r="G192" s="23"/>
    </row>
    <row r="193" spans="1:7" ht="12">
      <c r="A193" s="16"/>
      <c r="D193" s="16"/>
      <c r="G193" s="23"/>
    </row>
    <row r="194" spans="1:7" ht="12">
      <c r="A194" s="16"/>
      <c r="D194" s="16"/>
      <c r="G194" s="23"/>
    </row>
    <row r="195" spans="1:7" ht="12">
      <c r="A195" s="16"/>
      <c r="D195" s="16"/>
      <c r="G195" s="23"/>
    </row>
    <row r="196" spans="1:7" ht="12">
      <c r="A196" s="16"/>
      <c r="D196" s="16"/>
      <c r="G196" s="23"/>
    </row>
    <row r="197" spans="1:7" ht="12">
      <c r="A197" s="16"/>
      <c r="D197" s="16"/>
      <c r="G197" s="23"/>
    </row>
    <row r="198" spans="4:7" ht="12">
      <c r="D198" s="16"/>
      <c r="G198" s="23"/>
    </row>
    <row r="199" spans="4:7" ht="12">
      <c r="D199" s="16"/>
      <c r="G199" s="23"/>
    </row>
    <row r="200" spans="4:7" ht="12">
      <c r="D200" s="16"/>
      <c r="G200" s="23"/>
    </row>
    <row r="201" spans="4:7" ht="12">
      <c r="D201" s="16"/>
      <c r="G201" s="23"/>
    </row>
    <row r="202" spans="4:7" ht="12">
      <c r="D202" s="16"/>
      <c r="G202" s="23"/>
    </row>
    <row r="203" spans="4:7" ht="12">
      <c r="D203" s="16"/>
      <c r="G203" s="23"/>
    </row>
    <row r="204" spans="4:7" ht="12">
      <c r="D204" s="16"/>
      <c r="G204" s="23"/>
    </row>
    <row r="205" spans="4:7" ht="12">
      <c r="D205" s="16"/>
      <c r="G205" s="23"/>
    </row>
    <row r="206" spans="4:7" ht="12">
      <c r="D206" s="16"/>
      <c r="G206" s="23"/>
    </row>
    <row r="207" spans="4:7" ht="12">
      <c r="D207" s="16"/>
      <c r="G207" s="23"/>
    </row>
    <row r="208" spans="4:7" ht="12">
      <c r="D208" s="16"/>
      <c r="G208" s="23"/>
    </row>
    <row r="209" spans="4:7" ht="12">
      <c r="D209" s="16"/>
      <c r="G209" s="23"/>
    </row>
    <row r="210" spans="4:7" ht="12">
      <c r="D210" s="16"/>
      <c r="G210" s="23"/>
    </row>
    <row r="211" spans="4:7" ht="12">
      <c r="D211" s="16"/>
      <c r="G211" s="23"/>
    </row>
    <row r="212" spans="4:7" ht="12">
      <c r="D212" s="16"/>
      <c r="G212" s="23"/>
    </row>
    <row r="213" spans="4:7" ht="12">
      <c r="D213" s="16"/>
      <c r="G213" s="23"/>
    </row>
    <row r="214" spans="4:7" ht="12">
      <c r="D214" s="16"/>
      <c r="G214" s="23"/>
    </row>
    <row r="215" spans="4:7" ht="12">
      <c r="D215" s="16"/>
      <c r="G215" s="23"/>
    </row>
    <row r="216" spans="4:7" ht="12">
      <c r="D216" s="16"/>
      <c r="G216" s="23"/>
    </row>
    <row r="217" spans="4:7" ht="12">
      <c r="D217" s="16"/>
      <c r="G217" s="23"/>
    </row>
    <row r="218" spans="4:7" ht="12">
      <c r="D218" s="16"/>
      <c r="G218" s="23"/>
    </row>
    <row r="219" spans="4:7" ht="12">
      <c r="D219" s="16"/>
      <c r="G219" s="23"/>
    </row>
    <row r="220" spans="4:7" ht="12">
      <c r="D220" s="16"/>
      <c r="G220" s="23"/>
    </row>
    <row r="221" spans="4:7" ht="12">
      <c r="D221" s="16"/>
      <c r="G221" s="23"/>
    </row>
    <row r="222" spans="4:7" ht="12">
      <c r="D222" s="16"/>
      <c r="G222" s="23"/>
    </row>
    <row r="223" spans="4:7" ht="12">
      <c r="D223" s="16"/>
      <c r="G223" s="23"/>
    </row>
    <row r="224" spans="4:7" ht="12">
      <c r="D224" s="16"/>
      <c r="G224" s="23"/>
    </row>
    <row r="225" spans="4:7" ht="12">
      <c r="D225" s="16"/>
      <c r="G225" s="23"/>
    </row>
    <row r="226" spans="4:7" ht="12">
      <c r="D226" s="16"/>
      <c r="G226" s="23"/>
    </row>
    <row r="227" spans="4:7" ht="12">
      <c r="D227" s="16"/>
      <c r="G227" s="23"/>
    </row>
    <row r="228" spans="4:7" ht="12">
      <c r="D228" s="16"/>
      <c r="G228" s="23"/>
    </row>
    <row r="229" spans="4:7" ht="12">
      <c r="D229" s="16"/>
      <c r="G229" s="23"/>
    </row>
    <row r="230" spans="4:7" ht="12">
      <c r="D230" s="16"/>
      <c r="G230" s="23"/>
    </row>
    <row r="231" spans="4:7" ht="12">
      <c r="D231" s="16"/>
      <c r="G231" s="23"/>
    </row>
    <row r="232" spans="4:7" ht="12">
      <c r="D232" s="16"/>
      <c r="G232" s="23"/>
    </row>
    <row r="233" spans="4:7" ht="12">
      <c r="D233" s="16"/>
      <c r="G233" s="23"/>
    </row>
    <row r="234" spans="4:7" ht="12">
      <c r="D234" s="16"/>
      <c r="G234" s="23"/>
    </row>
    <row r="235" spans="4:7" ht="12">
      <c r="D235" s="16"/>
      <c r="G235" s="23"/>
    </row>
    <row r="236" spans="4:7" ht="12">
      <c r="D236" s="16"/>
      <c r="G236" s="23"/>
    </row>
    <row r="237" spans="4:7" ht="12">
      <c r="D237" s="16"/>
      <c r="G237" s="23"/>
    </row>
    <row r="238" spans="4:7" ht="12">
      <c r="D238" s="16"/>
      <c r="G238" s="23"/>
    </row>
    <row r="239" spans="4:7" ht="12">
      <c r="D239" s="16"/>
      <c r="G239" s="23"/>
    </row>
    <row r="240" spans="4:7" ht="12">
      <c r="D240" s="16"/>
      <c r="G240" s="23"/>
    </row>
    <row r="241" spans="4:7" ht="12">
      <c r="D241" s="16"/>
      <c r="G241" s="23"/>
    </row>
    <row r="242" spans="4:7" ht="12">
      <c r="D242" s="16"/>
      <c r="G242" s="23"/>
    </row>
    <row r="243" spans="4:7" ht="12">
      <c r="D243" s="16"/>
      <c r="G243" s="23"/>
    </row>
    <row r="244" spans="4:7" ht="12">
      <c r="D244" s="16"/>
      <c r="G244" s="23"/>
    </row>
    <row r="245" spans="4:7" ht="12">
      <c r="D245" s="16"/>
      <c r="G245" s="23"/>
    </row>
    <row r="246" spans="4:7" ht="12">
      <c r="D246" s="16"/>
      <c r="G246" s="23"/>
    </row>
    <row r="247" spans="4:7" ht="12">
      <c r="D247" s="16"/>
      <c r="G247" s="23"/>
    </row>
    <row r="248" spans="4:7" ht="12">
      <c r="D248" s="16"/>
      <c r="G248" s="23"/>
    </row>
    <row r="249" spans="4:7" ht="12">
      <c r="D249" s="16"/>
      <c r="G249" s="23"/>
    </row>
    <row r="250" spans="4:7" ht="12">
      <c r="D250" s="16"/>
      <c r="G250" s="23"/>
    </row>
    <row r="251" spans="4:7" ht="12">
      <c r="D251" s="16"/>
      <c r="G251" s="23"/>
    </row>
    <row r="252" spans="4:7" ht="12">
      <c r="D252" s="16"/>
      <c r="G252" s="23"/>
    </row>
    <row r="253" spans="4:7" ht="12">
      <c r="D253" s="16"/>
      <c r="G253" s="23"/>
    </row>
    <row r="254" spans="4:7" ht="12">
      <c r="D254" s="16"/>
      <c r="G254" s="23"/>
    </row>
    <row r="255" spans="4:7" ht="12">
      <c r="D255" s="16"/>
      <c r="G255" s="23"/>
    </row>
    <row r="256" spans="4:7" ht="12">
      <c r="D256" s="16"/>
      <c r="G256" s="23"/>
    </row>
    <row r="257" spans="4:7" ht="12">
      <c r="D257" s="16"/>
      <c r="G257" s="23"/>
    </row>
    <row r="258" spans="4:7" ht="12">
      <c r="D258" s="16"/>
      <c r="G258" s="23"/>
    </row>
    <row r="259" spans="4:7" ht="12">
      <c r="D259" s="16"/>
      <c r="G259" s="23"/>
    </row>
    <row r="260" spans="4:7" ht="12">
      <c r="D260" s="16"/>
      <c r="G260" s="23"/>
    </row>
    <row r="261" spans="4:7" ht="12">
      <c r="D261" s="16"/>
      <c r="G261" s="23"/>
    </row>
    <row r="262" spans="4:7" ht="12">
      <c r="D262" s="16"/>
      <c r="G262" s="23"/>
    </row>
    <row r="263" spans="4:7" ht="12">
      <c r="D263" s="16"/>
      <c r="G263" s="23"/>
    </row>
    <row r="264" spans="4:7" ht="12">
      <c r="D264" s="16"/>
      <c r="G264" s="23"/>
    </row>
    <row r="265" spans="4:7" ht="12">
      <c r="D265" s="16"/>
      <c r="G265" s="23"/>
    </row>
    <row r="266" spans="4:7" ht="12">
      <c r="D266" s="16"/>
      <c r="G266" s="23"/>
    </row>
    <row r="267" spans="4:7" ht="12">
      <c r="D267" s="16"/>
      <c r="G267" s="23"/>
    </row>
    <row r="268" spans="4:7" ht="12">
      <c r="D268" s="16"/>
      <c r="G268" s="23"/>
    </row>
    <row r="269" spans="4:7" ht="12">
      <c r="D269" s="16"/>
      <c r="G269" s="23"/>
    </row>
    <row r="270" spans="4:7" ht="12">
      <c r="D270" s="16"/>
      <c r="G270" s="23"/>
    </row>
    <row r="271" spans="4:7" ht="12">
      <c r="D271" s="16"/>
      <c r="G271" s="23"/>
    </row>
    <row r="272" spans="4:7" ht="12">
      <c r="D272" s="16"/>
      <c r="G272" s="23"/>
    </row>
    <row r="273" spans="4:7" ht="12">
      <c r="D273" s="16"/>
      <c r="G273" s="23"/>
    </row>
    <row r="274" spans="4:7" ht="12">
      <c r="D274" s="16"/>
      <c r="G274" s="23"/>
    </row>
    <row r="275" spans="4:7" ht="12">
      <c r="D275" s="16"/>
      <c r="G275" s="23"/>
    </row>
    <row r="276" spans="4:7" ht="12">
      <c r="D276" s="16"/>
      <c r="G276" s="23"/>
    </row>
    <row r="277" spans="4:7" ht="12">
      <c r="D277" s="16"/>
      <c r="G277" s="23"/>
    </row>
    <row r="278" spans="4:7" ht="12">
      <c r="D278" s="16"/>
      <c r="G278" s="23"/>
    </row>
    <row r="279" spans="4:7" ht="12">
      <c r="D279" s="16"/>
      <c r="G279" s="23"/>
    </row>
    <row r="280" spans="4:7" ht="12">
      <c r="D280" s="16"/>
      <c r="G280" s="23"/>
    </row>
    <row r="281" spans="4:7" ht="12">
      <c r="D281" s="16"/>
      <c r="G281" s="23"/>
    </row>
    <row r="282" spans="4:7" ht="12">
      <c r="D282" s="16"/>
      <c r="G282" s="23"/>
    </row>
    <row r="283" spans="4:7" ht="12">
      <c r="D283" s="16"/>
      <c r="G283" s="23"/>
    </row>
    <row r="284" spans="4:7" ht="12">
      <c r="D284" s="16"/>
      <c r="G284" s="23"/>
    </row>
    <row r="285" spans="4:7" ht="12">
      <c r="D285" s="16"/>
      <c r="G285" s="23"/>
    </row>
    <row r="286" spans="4:7" ht="12">
      <c r="D286" s="16"/>
      <c r="G286" s="23"/>
    </row>
    <row r="287" spans="4:7" ht="12">
      <c r="D287" s="16"/>
      <c r="G287" s="23"/>
    </row>
    <row r="288" spans="4:7" ht="12">
      <c r="D288" s="16"/>
      <c r="G288" s="23"/>
    </row>
    <row r="289" spans="4:7" ht="12">
      <c r="D289" s="16"/>
      <c r="G289" s="23"/>
    </row>
    <row r="290" spans="4:7" ht="12">
      <c r="D290" s="16"/>
      <c r="G290" s="23"/>
    </row>
    <row r="291" spans="4:7" ht="12">
      <c r="D291" s="16"/>
      <c r="G291" s="23"/>
    </row>
    <row r="292" spans="4:7" ht="12">
      <c r="D292" s="16"/>
      <c r="G292" s="23"/>
    </row>
    <row r="293" spans="4:7" ht="12">
      <c r="D293" s="16"/>
      <c r="G293" s="23"/>
    </row>
    <row r="294" spans="4:7" ht="12">
      <c r="D294" s="16"/>
      <c r="G294" s="23"/>
    </row>
    <row r="295" spans="4:7" ht="12">
      <c r="D295" s="16"/>
      <c r="G295" s="23"/>
    </row>
    <row r="296" spans="4:7" ht="12">
      <c r="D296" s="16"/>
      <c r="G296" s="23"/>
    </row>
    <row r="297" spans="4:7" ht="12">
      <c r="D297" s="16"/>
      <c r="G297" s="23"/>
    </row>
    <row r="298" spans="4:7" ht="12">
      <c r="D298" s="16"/>
      <c r="G298" s="23"/>
    </row>
    <row r="299" spans="4:7" ht="12">
      <c r="D299" s="16"/>
      <c r="G299" s="23"/>
    </row>
    <row r="300" spans="4:7" ht="12">
      <c r="D300" s="16"/>
      <c r="G300" s="23"/>
    </row>
    <row r="301" spans="4:7" ht="12">
      <c r="D301" s="16"/>
      <c r="G301" s="23"/>
    </row>
    <row r="302" spans="4:7" ht="12">
      <c r="D302" s="16"/>
      <c r="G302" s="23"/>
    </row>
    <row r="303" spans="4:7" ht="12">
      <c r="D303" s="16"/>
      <c r="G303" s="23"/>
    </row>
    <row r="304" spans="4:7" ht="12">
      <c r="D304" s="16"/>
      <c r="G304" s="23"/>
    </row>
    <row r="305" spans="4:7" ht="12">
      <c r="D305" s="16"/>
      <c r="G305" s="23"/>
    </row>
    <row r="306" spans="4:7" ht="12">
      <c r="D306" s="16"/>
      <c r="G306" s="23"/>
    </row>
    <row r="307" spans="4:7" ht="12">
      <c r="D307" s="16"/>
      <c r="G307" s="23"/>
    </row>
    <row r="308" spans="4:7" ht="12">
      <c r="D308" s="16"/>
      <c r="G308" s="23"/>
    </row>
    <row r="309" spans="4:7" ht="12">
      <c r="D309" s="16"/>
      <c r="G309" s="23"/>
    </row>
    <row r="310" spans="4:7" ht="12">
      <c r="D310" s="16"/>
      <c r="G310" s="23"/>
    </row>
    <row r="311" spans="4:7" ht="12">
      <c r="D311" s="16"/>
      <c r="G311" s="23"/>
    </row>
    <row r="312" spans="4:7" ht="12">
      <c r="D312" s="16"/>
      <c r="G312" s="23"/>
    </row>
    <row r="313" spans="4:7" ht="12">
      <c r="D313" s="16"/>
      <c r="G313" s="23"/>
    </row>
    <row r="314" spans="4:7" ht="12">
      <c r="D314" s="16"/>
      <c r="G314" s="23"/>
    </row>
    <row r="315" spans="4:7" ht="12">
      <c r="D315" s="16"/>
      <c r="G315" s="23"/>
    </row>
    <row r="316" spans="4:7" ht="12">
      <c r="D316" s="16"/>
      <c r="G316" s="23"/>
    </row>
    <row r="317" spans="4:7" ht="12">
      <c r="D317" s="16"/>
      <c r="G317" s="23"/>
    </row>
    <row r="318" spans="4:7" ht="12">
      <c r="D318" s="16"/>
      <c r="G318" s="23"/>
    </row>
    <row r="319" spans="4:7" ht="12">
      <c r="D319" s="16"/>
      <c r="G319" s="23"/>
    </row>
    <row r="320" spans="4:7" ht="12">
      <c r="D320" s="16"/>
      <c r="G320" s="23"/>
    </row>
    <row r="321" spans="4:7" ht="12">
      <c r="D321" s="16"/>
      <c r="G321" s="23"/>
    </row>
    <row r="322" spans="4:7" ht="12">
      <c r="D322" s="16"/>
      <c r="G322" s="23"/>
    </row>
    <row r="323" spans="4:7" ht="12">
      <c r="D323" s="16"/>
      <c r="G323" s="23"/>
    </row>
    <row r="324" spans="4:7" ht="12">
      <c r="D324" s="16"/>
      <c r="G324" s="23"/>
    </row>
    <row r="325" spans="4:7" ht="12">
      <c r="D325" s="16"/>
      <c r="G325" s="23"/>
    </row>
    <row r="326" spans="4:7" ht="12">
      <c r="D326" s="16"/>
      <c r="G326" s="23"/>
    </row>
    <row r="327" spans="4:7" ht="12">
      <c r="D327" s="16"/>
      <c r="G327" s="23"/>
    </row>
    <row r="328" spans="4:7" ht="12">
      <c r="D328" s="16"/>
      <c r="G328" s="23"/>
    </row>
    <row r="329" spans="4:7" ht="12">
      <c r="D329" s="16"/>
      <c r="G329" s="23"/>
    </row>
    <row r="330" spans="4:7" ht="12">
      <c r="D330" s="16"/>
      <c r="G330" s="23"/>
    </row>
    <row r="331" spans="4:7" ht="12">
      <c r="D331" s="16"/>
      <c r="G331" s="23"/>
    </row>
    <row r="332" spans="4:7" ht="12">
      <c r="D332" s="16"/>
      <c r="G332" s="23"/>
    </row>
    <row r="333" spans="4:7" ht="12">
      <c r="D333" s="16"/>
      <c r="G333" s="23"/>
    </row>
    <row r="334" spans="4:7" ht="12">
      <c r="D334" s="16"/>
      <c r="G334" s="23"/>
    </row>
    <row r="335" spans="4:7" ht="12">
      <c r="D335" s="16"/>
      <c r="G335" s="23"/>
    </row>
    <row r="336" spans="4:7" ht="12">
      <c r="D336" s="16"/>
      <c r="G336" s="23"/>
    </row>
    <row r="337" spans="4:7" ht="12">
      <c r="D337" s="16"/>
      <c r="G337" s="23"/>
    </row>
    <row r="338" spans="4:7" ht="12">
      <c r="D338" s="16"/>
      <c r="G338" s="23"/>
    </row>
    <row r="339" spans="4:7" ht="12">
      <c r="D339" s="16"/>
      <c r="G339" s="23"/>
    </row>
    <row r="340" spans="4:7" ht="12">
      <c r="D340" s="16"/>
      <c r="G340" s="23"/>
    </row>
    <row r="341" spans="4:7" ht="12">
      <c r="D341" s="16"/>
      <c r="G341" s="23"/>
    </row>
    <row r="342" spans="4:7" ht="12">
      <c r="D342" s="16"/>
      <c r="G342" s="23"/>
    </row>
    <row r="343" spans="4:7" ht="12">
      <c r="D343" s="16"/>
      <c r="G343" s="23"/>
    </row>
    <row r="344" spans="4:7" ht="12">
      <c r="D344" s="16"/>
      <c r="G344" s="23"/>
    </row>
    <row r="345" spans="4:7" ht="12">
      <c r="D345" s="16"/>
      <c r="G345" s="23"/>
    </row>
    <row r="346" spans="4:7" ht="12">
      <c r="D346" s="16"/>
      <c r="G346" s="23"/>
    </row>
    <row r="347" spans="4:7" ht="12">
      <c r="D347" s="16"/>
      <c r="G347" s="23"/>
    </row>
    <row r="348" spans="4:7" ht="12">
      <c r="D348" s="16"/>
      <c r="G348" s="23"/>
    </row>
    <row r="349" spans="4:7" ht="12">
      <c r="D349" s="16"/>
      <c r="G349" s="23"/>
    </row>
    <row r="350" spans="4:7" ht="12">
      <c r="D350" s="16"/>
      <c r="G350" s="23"/>
    </row>
    <row r="351" spans="4:7" ht="12">
      <c r="D351" s="16"/>
      <c r="G351" s="23"/>
    </row>
    <row r="352" spans="4:7" ht="12">
      <c r="D352" s="16"/>
      <c r="G352" s="23"/>
    </row>
    <row r="353" spans="4:7" ht="12">
      <c r="D353" s="16"/>
      <c r="G353" s="23"/>
    </row>
    <row r="354" spans="4:7" ht="12">
      <c r="D354" s="16"/>
      <c r="G354" s="23"/>
    </row>
    <row r="355" spans="4:7" ht="12">
      <c r="D355" s="16"/>
      <c r="G355" s="23"/>
    </row>
    <row r="356" spans="4:7" ht="12">
      <c r="D356" s="16"/>
      <c r="G356" s="23"/>
    </row>
    <row r="357" spans="4:7" ht="12">
      <c r="D357" s="16"/>
      <c r="G357" s="23"/>
    </row>
    <row r="358" spans="4:7" ht="12">
      <c r="D358" s="16"/>
      <c r="G358" s="23"/>
    </row>
    <row r="359" spans="4:7" ht="12">
      <c r="D359" s="16"/>
      <c r="G359" s="23"/>
    </row>
    <row r="360" spans="4:7" ht="12">
      <c r="D360" s="16"/>
      <c r="G360" s="23"/>
    </row>
    <row r="361" spans="4:7" ht="12">
      <c r="D361" s="16"/>
      <c r="G361" s="23"/>
    </row>
    <row r="362" spans="4:7" ht="12">
      <c r="D362" s="16"/>
      <c r="G362" s="23"/>
    </row>
    <row r="363" spans="4:7" ht="12">
      <c r="D363" s="16"/>
      <c r="G363" s="23"/>
    </row>
    <row r="364" spans="4:7" ht="12">
      <c r="D364" s="16"/>
      <c r="G364" s="23"/>
    </row>
    <row r="365" spans="4:7" ht="12">
      <c r="D365" s="16"/>
      <c r="G365" s="23"/>
    </row>
    <row r="366" spans="4:7" ht="12">
      <c r="D366" s="16"/>
      <c r="G366" s="23"/>
    </row>
    <row r="367" spans="4:7" ht="12">
      <c r="D367" s="16"/>
      <c r="G367" s="23"/>
    </row>
    <row r="368" spans="4:7" ht="12">
      <c r="D368" s="16"/>
      <c r="G368" s="23"/>
    </row>
    <row r="369" spans="4:7" ht="12">
      <c r="D369" s="16"/>
      <c r="G369" s="23"/>
    </row>
    <row r="370" spans="4:7" ht="12">
      <c r="D370" s="16"/>
      <c r="G370" s="23"/>
    </row>
    <row r="371" spans="4:7" ht="12">
      <c r="D371" s="16"/>
      <c r="G371" s="23"/>
    </row>
    <row r="372" spans="4:7" ht="12">
      <c r="D372" s="16"/>
      <c r="G372" s="23"/>
    </row>
    <row r="373" spans="4:7" ht="12">
      <c r="D373" s="16"/>
      <c r="G373" s="23"/>
    </row>
    <row r="374" spans="4:7" ht="12">
      <c r="D374" s="16"/>
      <c r="G374" s="23"/>
    </row>
    <row r="375" spans="4:7" ht="12">
      <c r="D375" s="16"/>
      <c r="G375" s="23"/>
    </row>
    <row r="376" spans="4:7" ht="12">
      <c r="D376" s="16"/>
      <c r="G376" s="23"/>
    </row>
    <row r="377" spans="4:7" ht="12">
      <c r="D377" s="16"/>
      <c r="G377" s="23"/>
    </row>
    <row r="378" spans="4:7" ht="12">
      <c r="D378" s="16"/>
      <c r="G378" s="23"/>
    </row>
    <row r="379" spans="4:7" ht="12">
      <c r="D379" s="16"/>
      <c r="G379" s="23"/>
    </row>
    <row r="380" spans="4:7" ht="12">
      <c r="D380" s="16"/>
      <c r="G380" s="23"/>
    </row>
    <row r="381" spans="4:7" ht="12">
      <c r="D381" s="16"/>
      <c r="G381" s="23"/>
    </row>
    <row r="382" spans="4:7" ht="12">
      <c r="D382" s="16"/>
      <c r="G382" s="23"/>
    </row>
    <row r="383" spans="4:7" ht="12">
      <c r="D383" s="16"/>
      <c r="G383" s="23"/>
    </row>
    <row r="384" spans="4:7" ht="12">
      <c r="D384" s="16"/>
      <c r="G384" s="23"/>
    </row>
    <row r="385" spans="4:7" ht="12">
      <c r="D385" s="16"/>
      <c r="G385" s="23"/>
    </row>
    <row r="386" spans="4:7" ht="12">
      <c r="D386" s="16"/>
      <c r="G386" s="23"/>
    </row>
    <row r="387" spans="4:7" ht="12">
      <c r="D387" s="16"/>
      <c r="G387" s="23"/>
    </row>
    <row r="388" spans="4:7" ht="12">
      <c r="D388" s="16"/>
      <c r="G388" s="23"/>
    </row>
    <row r="389" spans="4:7" ht="12">
      <c r="D389" s="16"/>
      <c r="G389" s="23"/>
    </row>
    <row r="390" spans="4:7" ht="12">
      <c r="D390" s="16"/>
      <c r="G390" s="23"/>
    </row>
    <row r="391" spans="4:7" ht="12">
      <c r="D391" s="16"/>
      <c r="G391" s="23"/>
    </row>
    <row r="392" spans="4:7" ht="12">
      <c r="D392" s="16"/>
      <c r="G392" s="23"/>
    </row>
    <row r="393" spans="4:7" ht="12">
      <c r="D393" s="16"/>
      <c r="G393" s="23"/>
    </row>
    <row r="394" spans="4:7" ht="12">
      <c r="D394" s="16"/>
      <c r="G394" s="23"/>
    </row>
    <row r="395" spans="4:7" ht="12">
      <c r="D395" s="16"/>
      <c r="G395" s="23"/>
    </row>
    <row r="396" spans="4:7" ht="12">
      <c r="D396" s="16"/>
      <c r="G396" s="23"/>
    </row>
    <row r="397" spans="4:7" ht="12">
      <c r="D397" s="16"/>
      <c r="G397" s="23"/>
    </row>
    <row r="398" spans="4:7" ht="12">
      <c r="D398" s="16"/>
      <c r="G398" s="23"/>
    </row>
    <row r="399" spans="4:7" ht="12">
      <c r="D399" s="16"/>
      <c r="G399" s="23"/>
    </row>
    <row r="400" spans="4:7" ht="12">
      <c r="D400" s="16"/>
      <c r="G400" s="23"/>
    </row>
    <row r="401" spans="4:7" ht="12">
      <c r="D401" s="16"/>
      <c r="G401" s="23"/>
    </row>
    <row r="402" spans="4:7" ht="12">
      <c r="D402" s="16"/>
      <c r="G402" s="23"/>
    </row>
    <row r="403" spans="4:7" ht="12">
      <c r="D403" s="16"/>
      <c r="G403" s="23"/>
    </row>
    <row r="404" spans="4:7" ht="12">
      <c r="D404" s="16"/>
      <c r="G404" s="23"/>
    </row>
    <row r="405" spans="4:7" ht="12">
      <c r="D405" s="16"/>
      <c r="G405" s="23"/>
    </row>
    <row r="406" spans="4:7" ht="12">
      <c r="D406" s="16"/>
      <c r="G406" s="23"/>
    </row>
    <row r="407" spans="4:7" ht="12">
      <c r="D407" s="16"/>
      <c r="G407" s="23"/>
    </row>
    <row r="408" spans="4:7" ht="12">
      <c r="D408" s="16"/>
      <c r="G408" s="23"/>
    </row>
    <row r="409" ht="12">
      <c r="G409" s="23"/>
    </row>
    <row r="410" ht="12">
      <c r="G410" s="23"/>
    </row>
    <row r="411" ht="12">
      <c r="G411" s="23"/>
    </row>
    <row r="412" ht="12">
      <c r="G412" s="23"/>
    </row>
    <row r="413" ht="12">
      <c r="G413" s="23"/>
    </row>
    <row r="414" ht="12">
      <c r="G414" s="23"/>
    </row>
    <row r="415" ht="12">
      <c r="G415" s="23"/>
    </row>
    <row r="416" ht="12">
      <c r="G416" s="23"/>
    </row>
    <row r="417" ht="12">
      <c r="G417" s="23"/>
    </row>
    <row r="418" spans="2:7" ht="12">
      <c r="B418" s="26"/>
      <c r="G418" s="23"/>
    </row>
    <row r="419" ht="12">
      <c r="G419" s="23"/>
    </row>
    <row r="420" ht="12">
      <c r="G420" s="23"/>
    </row>
    <row r="421" ht="12">
      <c r="G421" s="23"/>
    </row>
    <row r="422" ht="12">
      <c r="G422" s="23"/>
    </row>
    <row r="423" ht="12">
      <c r="G423" s="23"/>
    </row>
    <row r="424" ht="12">
      <c r="G424" s="23"/>
    </row>
    <row r="425" ht="12">
      <c r="G425" s="23"/>
    </row>
    <row r="426" ht="12">
      <c r="G426" s="23"/>
    </row>
    <row r="427" spans="3:7" ht="12">
      <c r="C427" s="18"/>
      <c r="G427" s="23"/>
    </row>
    <row r="428" spans="2:7" ht="12">
      <c r="B428" s="26"/>
      <c r="G428" s="23"/>
    </row>
    <row r="429" spans="2:7" ht="12">
      <c r="B429" s="26"/>
      <c r="G429" s="23"/>
    </row>
    <row r="430" spans="2:7" ht="12">
      <c r="B430" s="27"/>
      <c r="G430" s="23"/>
    </row>
    <row r="431" ht="12">
      <c r="G431" s="23"/>
    </row>
    <row r="432" spans="2:7" ht="12">
      <c r="B432" s="26"/>
      <c r="G432" s="23"/>
    </row>
    <row r="433" spans="2:7" ht="12">
      <c r="B433" s="27"/>
      <c r="G433" s="23"/>
    </row>
    <row r="434" ht="12">
      <c r="G434" s="23"/>
    </row>
    <row r="435" ht="12">
      <c r="G435" s="23"/>
    </row>
    <row r="436" ht="12">
      <c r="G436" s="23"/>
    </row>
    <row r="437" ht="12">
      <c r="G437" s="23"/>
    </row>
    <row r="438" ht="12">
      <c r="G438" s="23"/>
    </row>
    <row r="439" spans="3:7" ht="12">
      <c r="C439" s="11"/>
      <c r="G439" s="23"/>
    </row>
    <row r="440" spans="2:10" ht="12">
      <c r="B440" s="32"/>
      <c r="E440" s="311"/>
      <c r="F440" s="311"/>
      <c r="G440" s="32"/>
      <c r="H440" s="32"/>
      <c r="I440" s="32"/>
      <c r="J440" s="32"/>
    </row>
    <row r="441" spans="2:10" ht="12">
      <c r="B441" s="32"/>
      <c r="E441" s="311"/>
      <c r="F441" s="311"/>
      <c r="G441" s="32"/>
      <c r="H441" s="32"/>
      <c r="I441" s="32"/>
      <c r="J441" s="32"/>
    </row>
    <row r="442" spans="2:10" ht="12">
      <c r="B442" s="32"/>
      <c r="E442" s="311"/>
      <c r="F442" s="311"/>
      <c r="G442" s="32"/>
      <c r="H442" s="32"/>
      <c r="I442" s="32"/>
      <c r="J442" s="32"/>
    </row>
    <row r="443" spans="2:10" ht="12">
      <c r="B443" s="32"/>
      <c r="E443" s="311"/>
      <c r="F443" s="311"/>
      <c r="G443" s="32"/>
      <c r="H443" s="33"/>
      <c r="I443" s="37"/>
      <c r="J443" s="35"/>
    </row>
    <row r="444" spans="2:10" ht="12">
      <c r="B444" s="32"/>
      <c r="C444" s="32"/>
      <c r="D444" s="36"/>
      <c r="E444" s="311"/>
      <c r="F444" s="311"/>
      <c r="G444" s="32"/>
      <c r="H444" s="33"/>
      <c r="I444" s="37"/>
      <c r="J444" s="35"/>
    </row>
    <row r="445" spans="2:10" ht="12">
      <c r="B445" s="32"/>
      <c r="C445" s="32"/>
      <c r="D445" s="36"/>
      <c r="E445" s="311"/>
      <c r="F445" s="311"/>
      <c r="G445" s="32"/>
      <c r="H445" s="33"/>
      <c r="I445" s="37"/>
      <c r="J445" s="35"/>
    </row>
    <row r="446" spans="2:7" ht="12">
      <c r="B446" s="25"/>
      <c r="G446" s="23"/>
    </row>
    <row r="447" spans="2:7" ht="12">
      <c r="B447" s="11"/>
      <c r="G447" s="23"/>
    </row>
    <row r="448" spans="6:7" ht="12">
      <c r="F448" s="311"/>
      <c r="G448" s="23"/>
    </row>
    <row r="449" spans="6:7" ht="12">
      <c r="F449" s="311"/>
      <c r="G449" s="23"/>
    </row>
    <row r="450" spans="6:7" ht="12">
      <c r="F450" s="311"/>
      <c r="G450" s="23"/>
    </row>
    <row r="451" spans="6:7" ht="12">
      <c r="F451" s="311"/>
      <c r="G451" s="23"/>
    </row>
    <row r="452" spans="6:7" ht="12">
      <c r="F452" s="311"/>
      <c r="G452" s="23"/>
    </row>
    <row r="453" ht="12">
      <c r="G453" s="23"/>
    </row>
    <row r="454" spans="2:7" ht="12">
      <c r="B454" s="25"/>
      <c r="G454" s="23"/>
    </row>
    <row r="455" ht="12">
      <c r="G455" s="23"/>
    </row>
    <row r="456" spans="6:7" ht="12">
      <c r="F456" s="311"/>
      <c r="G456" s="23"/>
    </row>
    <row r="457" spans="6:7" ht="12">
      <c r="F457" s="311"/>
      <c r="G457" s="23"/>
    </row>
    <row r="458" spans="6:7" ht="12">
      <c r="F458" s="311"/>
      <c r="G458" s="23"/>
    </row>
    <row r="459" spans="6:7" ht="12">
      <c r="F459" s="311"/>
      <c r="G459" s="23"/>
    </row>
    <row r="460" spans="6:7" ht="12">
      <c r="F460" s="311"/>
      <c r="G460" s="23"/>
    </row>
    <row r="461" ht="12">
      <c r="G461" s="23"/>
    </row>
    <row r="462" ht="12">
      <c r="G462" s="23"/>
    </row>
    <row r="463" ht="12">
      <c r="G463" s="23"/>
    </row>
    <row r="464" ht="12">
      <c r="G464" s="23"/>
    </row>
    <row r="465" ht="12">
      <c r="G465" s="23"/>
    </row>
    <row r="466" ht="12">
      <c r="G466" s="23"/>
    </row>
    <row r="467" ht="12">
      <c r="G467" s="23"/>
    </row>
    <row r="468" ht="12">
      <c r="G468" s="23"/>
    </row>
    <row r="469" spans="1:7" ht="12">
      <c r="A469" s="30"/>
      <c r="B469" s="25"/>
      <c r="C469" s="25"/>
      <c r="D469" s="29"/>
      <c r="E469" s="310"/>
      <c r="G469" s="23"/>
    </row>
    <row r="470" spans="2:7" ht="12.75" customHeight="1">
      <c r="B470" s="11"/>
      <c r="C470" s="11"/>
      <c r="G470" s="23"/>
    </row>
    <row r="471" spans="2:7" ht="26.25" customHeight="1">
      <c r="B471" s="11"/>
      <c r="C471" s="11"/>
      <c r="G471" s="23"/>
    </row>
    <row r="472" spans="2:7" ht="12.75" customHeight="1">
      <c r="B472" s="11"/>
      <c r="C472" s="11"/>
      <c r="G472" s="23"/>
    </row>
    <row r="473" spans="2:7" ht="12.75" customHeight="1">
      <c r="B473" s="11"/>
      <c r="C473" s="11"/>
      <c r="G473" s="23"/>
    </row>
    <row r="474" spans="2:7" ht="12.75" customHeight="1">
      <c r="B474" s="11"/>
      <c r="C474" s="11"/>
      <c r="G474" s="23"/>
    </row>
    <row r="475" spans="2:7" ht="12.75" customHeight="1">
      <c r="B475" s="11"/>
      <c r="C475" s="11"/>
      <c r="G475" s="23"/>
    </row>
    <row r="476" spans="2:7" ht="12.75" customHeight="1">
      <c r="B476" s="11"/>
      <c r="C476" s="11"/>
      <c r="G476" s="23"/>
    </row>
    <row r="477" spans="2:7" ht="12.75" customHeight="1">
      <c r="B477" s="11"/>
      <c r="C477" s="11"/>
      <c r="G477" s="23"/>
    </row>
    <row r="478" spans="2:7" ht="12.75" customHeight="1">
      <c r="B478" s="11"/>
      <c r="C478" s="11"/>
      <c r="G478" s="23"/>
    </row>
    <row r="479" spans="2:7" ht="12.75" customHeight="1">
      <c r="B479" s="11"/>
      <c r="C479" s="11"/>
      <c r="G479" s="23"/>
    </row>
    <row r="480" spans="2:7" ht="12.75" customHeight="1">
      <c r="B480" s="11"/>
      <c r="C480" s="11"/>
      <c r="G480" s="23"/>
    </row>
    <row r="481" spans="2:7" ht="25.5" customHeight="1">
      <c r="B481" s="11"/>
      <c r="C481" s="11"/>
      <c r="G481" s="23"/>
    </row>
    <row r="482" spans="2:7" ht="12.75" customHeight="1">
      <c r="B482" s="11"/>
      <c r="C482" s="11"/>
      <c r="G482" s="23"/>
    </row>
    <row r="483" spans="2:7" ht="12.75" customHeight="1">
      <c r="B483" s="11"/>
      <c r="C483" s="11"/>
      <c r="G483" s="23"/>
    </row>
    <row r="484" spans="2:7" ht="12.75" customHeight="1">
      <c r="B484" s="11"/>
      <c r="C484" s="11"/>
      <c r="G484" s="23"/>
    </row>
    <row r="485" spans="2:7" ht="12.75" customHeight="1">
      <c r="B485" s="11"/>
      <c r="C485" s="11"/>
      <c r="G485" s="23"/>
    </row>
    <row r="486" spans="2:7" ht="26.25" customHeight="1">
      <c r="B486" s="11"/>
      <c r="C486" s="11"/>
      <c r="G486" s="23"/>
    </row>
    <row r="487" spans="2:7" ht="12.75" customHeight="1">
      <c r="B487" s="11"/>
      <c r="C487" s="11"/>
      <c r="G487" s="23"/>
    </row>
    <row r="488" spans="2:7" ht="12.75" customHeight="1">
      <c r="B488" s="11"/>
      <c r="C488" s="11"/>
      <c r="G488" s="23"/>
    </row>
    <row r="489" spans="2:7" ht="12.75" customHeight="1">
      <c r="B489" s="11"/>
      <c r="C489" s="11"/>
      <c r="G489" s="23"/>
    </row>
    <row r="490" spans="2:7" ht="12.75" customHeight="1">
      <c r="B490" s="11"/>
      <c r="C490" s="11"/>
      <c r="G490" s="23"/>
    </row>
    <row r="491" spans="2:7" ht="12.75" customHeight="1">
      <c r="B491" s="11"/>
      <c r="C491" s="11"/>
      <c r="G491" s="23"/>
    </row>
    <row r="492" spans="2:7" ht="12.75" customHeight="1">
      <c r="B492" s="11"/>
      <c r="C492" s="11"/>
      <c r="G492" s="23"/>
    </row>
    <row r="493" spans="2:7" ht="12.75" customHeight="1">
      <c r="B493" s="11"/>
      <c r="C493" s="11"/>
      <c r="G493" s="23"/>
    </row>
    <row r="494" spans="2:7" ht="12.75" customHeight="1">
      <c r="B494" s="11"/>
      <c r="C494" s="11"/>
      <c r="G494" s="23"/>
    </row>
    <row r="495" spans="2:7" ht="12.75" customHeight="1">
      <c r="B495" s="11"/>
      <c r="C495" s="11"/>
      <c r="G495" s="23"/>
    </row>
    <row r="496" spans="2:7" ht="12.75" customHeight="1">
      <c r="B496" s="11"/>
      <c r="C496" s="11"/>
      <c r="G496" s="23"/>
    </row>
    <row r="497" spans="2:7" ht="12.75" customHeight="1">
      <c r="B497" s="11"/>
      <c r="C497" s="11"/>
      <c r="G497" s="23"/>
    </row>
    <row r="498" spans="2:7" ht="12.75" customHeight="1">
      <c r="B498" s="11"/>
      <c r="C498" s="11"/>
      <c r="G498" s="23"/>
    </row>
    <row r="499" spans="2:7" ht="12.75" customHeight="1">
      <c r="B499" s="11"/>
      <c r="C499" s="11"/>
      <c r="G499" s="23"/>
    </row>
    <row r="500" ht="12.75" customHeight="1">
      <c r="G500" s="23"/>
    </row>
    <row r="501" ht="27" customHeight="1">
      <c r="G501" s="23"/>
    </row>
    <row r="502" ht="12" customHeight="1">
      <c r="G502" s="23"/>
    </row>
    <row r="503" spans="3:7" ht="12.75" customHeight="1">
      <c r="C503" s="23"/>
      <c r="G503" s="23"/>
    </row>
    <row r="504" ht="12">
      <c r="G504" s="23"/>
    </row>
    <row r="505" spans="4:7" ht="12">
      <c r="D505" s="16"/>
      <c r="G505" s="23"/>
    </row>
    <row r="506" ht="12">
      <c r="G506" s="23"/>
    </row>
    <row r="507" ht="12">
      <c r="G507" s="23"/>
    </row>
    <row r="508" spans="3:7" ht="12">
      <c r="C508" s="23"/>
      <c r="G508" s="23"/>
    </row>
    <row r="509" spans="1:7" ht="12">
      <c r="A509" s="38"/>
      <c r="B509" s="39"/>
      <c r="C509" s="39"/>
      <c r="D509" s="43"/>
      <c r="G509" s="23"/>
    </row>
    <row r="510" ht="12">
      <c r="G510" s="23"/>
    </row>
    <row r="511" spans="2:7" ht="12">
      <c r="B511" s="26"/>
      <c r="D511" s="44"/>
      <c r="G511" s="23"/>
    </row>
    <row r="512" spans="2:7" ht="12">
      <c r="B512" s="26"/>
      <c r="C512" s="41"/>
      <c r="D512" s="44"/>
      <c r="F512" s="312"/>
      <c r="G512" s="23"/>
    </row>
    <row r="513" spans="6:7" ht="12">
      <c r="F513" s="312"/>
      <c r="G513" s="23"/>
    </row>
    <row r="514" spans="6:7" ht="12">
      <c r="F514" s="312"/>
      <c r="G514" s="23"/>
    </row>
    <row r="515" ht="12">
      <c r="G515" s="23"/>
    </row>
    <row r="516" spans="3:7" ht="12">
      <c r="C516" s="41"/>
      <c r="F516" s="312"/>
      <c r="G516" s="23"/>
    </row>
    <row r="517" ht="12">
      <c r="G517" s="23"/>
    </row>
    <row r="518" spans="6:7" ht="12">
      <c r="F518" s="312"/>
      <c r="G518" s="23"/>
    </row>
    <row r="519" spans="6:7" ht="12">
      <c r="F519" s="312"/>
      <c r="G519" s="23"/>
    </row>
    <row r="520" spans="1:7" ht="12">
      <c r="A520" s="38"/>
      <c r="B520" s="39"/>
      <c r="C520" s="42"/>
      <c r="D520" s="43"/>
      <c r="F520" s="312"/>
      <c r="G520" s="23"/>
    </row>
    <row r="521" spans="3:7" ht="12">
      <c r="C521" s="41"/>
      <c r="F521" s="313"/>
      <c r="G521" s="23"/>
    </row>
    <row r="522" spans="2:6" ht="12">
      <c r="B522" s="20"/>
      <c r="D522" s="45"/>
      <c r="F522" s="314"/>
    </row>
    <row r="523" spans="1:2" ht="15">
      <c r="A523" s="14"/>
      <c r="B523" s="31"/>
    </row>
    <row r="524" spans="1:2" ht="15">
      <c r="A524" s="14"/>
      <c r="B524" s="31"/>
    </row>
    <row r="525" spans="1:2" ht="15">
      <c r="A525" s="14"/>
      <c r="B525" s="31"/>
    </row>
    <row r="526" spans="1:2" ht="15">
      <c r="A526" s="14"/>
      <c r="B526" s="46"/>
    </row>
    <row r="527" spans="1:2" ht="15">
      <c r="A527" s="14"/>
      <c r="B527" s="31"/>
    </row>
    <row r="529" ht="12">
      <c r="B529" s="22"/>
    </row>
    <row r="530" ht="12">
      <c r="B530" s="26"/>
    </row>
    <row r="531" ht="12">
      <c r="G531" s="23"/>
    </row>
    <row r="532" ht="12">
      <c r="G532" s="23"/>
    </row>
    <row r="533" ht="12">
      <c r="G533" s="23"/>
    </row>
    <row r="534" ht="12">
      <c r="G534" s="23"/>
    </row>
    <row r="535" ht="12">
      <c r="G535" s="23"/>
    </row>
    <row r="536" ht="12">
      <c r="G536" s="23"/>
    </row>
    <row r="537" ht="12">
      <c r="G537" s="23"/>
    </row>
    <row r="538" ht="12">
      <c r="G538" s="23"/>
    </row>
    <row r="539" ht="12">
      <c r="G539" s="23"/>
    </row>
    <row r="540" spans="1:7" ht="12">
      <c r="A540" s="30"/>
      <c r="B540" s="25"/>
      <c r="C540" s="25"/>
      <c r="D540" s="29"/>
      <c r="G540" s="23"/>
    </row>
    <row r="541" spans="1:7" ht="12">
      <c r="A541" s="30"/>
      <c r="B541" s="25"/>
      <c r="C541" s="25"/>
      <c r="D541" s="29"/>
      <c r="G541" s="23"/>
    </row>
    <row r="542" spans="1:7" s="25" customFormat="1" ht="12">
      <c r="A542" s="30"/>
      <c r="D542" s="29"/>
      <c r="E542" s="310"/>
      <c r="F542" s="310"/>
      <c r="G542" s="47"/>
    </row>
    <row r="543" spans="1:7" s="25" customFormat="1" ht="12">
      <c r="A543" s="30"/>
      <c r="D543" s="29"/>
      <c r="E543" s="310"/>
      <c r="F543" s="310"/>
      <c r="G543" s="47"/>
    </row>
    <row r="544" spans="1:7" s="25" customFormat="1" ht="12">
      <c r="A544" s="30"/>
      <c r="D544" s="29"/>
      <c r="E544" s="310"/>
      <c r="F544" s="292"/>
      <c r="G544" s="47"/>
    </row>
    <row r="545" ht="12">
      <c r="G545" s="23"/>
    </row>
    <row r="546" ht="12">
      <c r="G546" s="23"/>
    </row>
    <row r="547" ht="12">
      <c r="G547" s="23"/>
    </row>
    <row r="548" spans="5:7" ht="12">
      <c r="E548" s="310"/>
      <c r="G548" s="23"/>
    </row>
    <row r="549" spans="5:7" ht="12">
      <c r="E549" s="310"/>
      <c r="G549" s="23"/>
    </row>
    <row r="550" ht="12">
      <c r="G550" s="23"/>
    </row>
    <row r="551" ht="12">
      <c r="G551" s="23"/>
    </row>
    <row r="552" ht="12">
      <c r="G552" s="23"/>
    </row>
    <row r="553" ht="12">
      <c r="G553" s="23"/>
    </row>
    <row r="554" ht="12">
      <c r="G554" s="23"/>
    </row>
    <row r="555" ht="12">
      <c r="G555" s="23"/>
    </row>
    <row r="556" ht="12">
      <c r="G556" s="23"/>
    </row>
    <row r="557" ht="12">
      <c r="G557" s="23"/>
    </row>
    <row r="558" ht="12">
      <c r="G558" s="23"/>
    </row>
    <row r="559" ht="12">
      <c r="G559" s="23"/>
    </row>
    <row r="560" ht="12">
      <c r="G560" s="23"/>
    </row>
    <row r="561" ht="12">
      <c r="G561" s="23"/>
    </row>
    <row r="562" ht="12">
      <c r="G562" s="23"/>
    </row>
    <row r="563" ht="12">
      <c r="G563" s="23"/>
    </row>
    <row r="564" ht="12">
      <c r="G564" s="23"/>
    </row>
    <row r="565" ht="12">
      <c r="G565" s="23"/>
    </row>
    <row r="566" ht="12">
      <c r="G566" s="23"/>
    </row>
    <row r="567" ht="12">
      <c r="G567" s="23"/>
    </row>
    <row r="568" ht="12">
      <c r="G568" s="23"/>
    </row>
    <row r="569" ht="12">
      <c r="G569" s="23"/>
    </row>
    <row r="570" ht="12">
      <c r="G570" s="23"/>
    </row>
    <row r="571" ht="12">
      <c r="G571" s="23"/>
    </row>
    <row r="572" ht="12">
      <c r="G572" s="23"/>
    </row>
    <row r="573" ht="12">
      <c r="G573" s="23"/>
    </row>
    <row r="574" ht="12">
      <c r="G574" s="23"/>
    </row>
    <row r="575" ht="12">
      <c r="G575" s="23"/>
    </row>
    <row r="576" ht="12">
      <c r="G576" s="23"/>
    </row>
    <row r="577" ht="12">
      <c r="G577" s="23"/>
    </row>
    <row r="578" ht="12">
      <c r="G578" s="23"/>
    </row>
    <row r="579" ht="12">
      <c r="G579" s="23"/>
    </row>
    <row r="580" ht="12">
      <c r="G580" s="23"/>
    </row>
    <row r="581" ht="12">
      <c r="G581" s="23"/>
    </row>
    <row r="582" ht="12">
      <c r="G582" s="23"/>
    </row>
    <row r="583" ht="12">
      <c r="G583" s="23"/>
    </row>
    <row r="584" ht="12">
      <c r="G584" s="23"/>
    </row>
    <row r="585" spans="2:7" ht="12">
      <c r="B585" s="26"/>
      <c r="G585" s="23"/>
    </row>
    <row r="586" ht="12">
      <c r="G586" s="23"/>
    </row>
    <row r="587" ht="12">
      <c r="G587" s="23"/>
    </row>
    <row r="588" ht="12">
      <c r="G588" s="23"/>
    </row>
    <row r="589" ht="12">
      <c r="G589" s="23"/>
    </row>
    <row r="590" ht="12">
      <c r="G590" s="23"/>
    </row>
    <row r="591" ht="12">
      <c r="G591" s="23"/>
    </row>
    <row r="592" ht="12">
      <c r="G592" s="23"/>
    </row>
    <row r="593" ht="12">
      <c r="G593" s="23"/>
    </row>
    <row r="594" ht="12">
      <c r="G594" s="23"/>
    </row>
    <row r="595" ht="12">
      <c r="G595" s="23"/>
    </row>
    <row r="596" ht="12">
      <c r="G596" s="23"/>
    </row>
    <row r="597" ht="12">
      <c r="G597" s="23"/>
    </row>
    <row r="598" spans="2:7" ht="12">
      <c r="B598" s="26"/>
      <c r="G598" s="23"/>
    </row>
    <row r="599" spans="2:7" ht="12">
      <c r="B599" s="26"/>
      <c r="G599" s="23"/>
    </row>
    <row r="600" spans="2:7" ht="12">
      <c r="B600" s="26"/>
      <c r="C600" s="11"/>
      <c r="G600" s="23"/>
    </row>
    <row r="601" ht="12">
      <c r="G601" s="23"/>
    </row>
    <row r="602" ht="12">
      <c r="G602" s="23"/>
    </row>
    <row r="603" ht="12">
      <c r="G603" s="23"/>
    </row>
    <row r="604" spans="2:7" ht="12">
      <c r="B604" s="26"/>
      <c r="G604" s="23"/>
    </row>
    <row r="605" spans="2:7" ht="12">
      <c r="B605" s="26"/>
      <c r="G605" s="23"/>
    </row>
    <row r="606" spans="3:7" ht="12">
      <c r="C606" s="11"/>
      <c r="G606" s="23"/>
    </row>
    <row r="607" spans="3:7" ht="12">
      <c r="C607" s="11"/>
      <c r="G607" s="23"/>
    </row>
    <row r="608" spans="3:7" ht="12">
      <c r="C608" s="11"/>
      <c r="G608" s="23"/>
    </row>
    <row r="609" ht="12">
      <c r="G609" s="23"/>
    </row>
    <row r="610" ht="12">
      <c r="G610" s="23"/>
    </row>
    <row r="611" spans="3:7" ht="12">
      <c r="C611" s="18"/>
      <c r="G611" s="23"/>
    </row>
    <row r="612" spans="2:7" ht="12">
      <c r="B612" s="26"/>
      <c r="G612" s="23"/>
    </row>
    <row r="613" spans="2:7" ht="12">
      <c r="B613" s="26"/>
      <c r="G613" s="23"/>
    </row>
    <row r="614" spans="2:7" ht="12">
      <c r="B614" s="27"/>
      <c r="G614" s="23"/>
    </row>
    <row r="615" ht="12">
      <c r="G615" s="23"/>
    </row>
    <row r="616" spans="2:7" ht="12">
      <c r="B616" s="26"/>
      <c r="G616" s="23"/>
    </row>
    <row r="617" spans="2:7" ht="12">
      <c r="B617" s="27"/>
      <c r="G617" s="23"/>
    </row>
    <row r="618" ht="12">
      <c r="G618" s="23"/>
    </row>
    <row r="619" ht="12">
      <c r="G619" s="23"/>
    </row>
    <row r="620" ht="12">
      <c r="G620" s="23"/>
    </row>
    <row r="621" ht="12">
      <c r="G621" s="23"/>
    </row>
    <row r="622" ht="12">
      <c r="G622" s="23"/>
    </row>
    <row r="623" spans="3:7" ht="12">
      <c r="C623" s="11"/>
      <c r="G623" s="23"/>
    </row>
    <row r="624" spans="3:7" ht="12">
      <c r="C624" s="11"/>
      <c r="G624" s="23"/>
    </row>
    <row r="625" spans="3:7" ht="12">
      <c r="C625" s="11"/>
      <c r="G625" s="23"/>
    </row>
    <row r="626" spans="2:7" ht="12">
      <c r="B626" s="26"/>
      <c r="G626" s="23"/>
    </row>
    <row r="627" spans="2:7" ht="12">
      <c r="B627" s="27"/>
      <c r="G627" s="23"/>
    </row>
    <row r="628" spans="2:7" ht="12">
      <c r="B628" s="26"/>
      <c r="G628" s="23"/>
    </row>
    <row r="629" ht="12">
      <c r="B629" s="26"/>
    </row>
    <row r="632" ht="12">
      <c r="B632" s="26"/>
    </row>
    <row r="633" ht="12">
      <c r="B633" s="26"/>
    </row>
    <row r="634" ht="12">
      <c r="C634" s="11"/>
    </row>
    <row r="636" ht="12">
      <c r="G636" s="23"/>
    </row>
    <row r="637" ht="53.25" customHeight="1">
      <c r="B637" s="26"/>
    </row>
    <row r="638" spans="2:3" ht="12">
      <c r="B638" s="26"/>
      <c r="C638" s="11"/>
    </row>
    <row r="639" ht="12">
      <c r="B639" s="26"/>
    </row>
    <row r="640" spans="2:3" ht="12">
      <c r="B640" s="26"/>
      <c r="C640" s="11"/>
    </row>
    <row r="641" ht="12">
      <c r="B641" s="26"/>
    </row>
    <row r="642" spans="2:3" ht="12">
      <c r="B642" s="26"/>
      <c r="C642" s="11"/>
    </row>
    <row r="643" ht="12">
      <c r="B643" s="26"/>
    </row>
    <row r="644" ht="12">
      <c r="B644" s="26"/>
    </row>
    <row r="645" ht="12">
      <c r="B645" s="26"/>
    </row>
    <row r="646" spans="2:3" ht="12">
      <c r="B646" s="26"/>
      <c r="C646" s="11"/>
    </row>
    <row r="647" ht="12">
      <c r="B647" s="26"/>
    </row>
    <row r="648" ht="12">
      <c r="C648" s="11"/>
    </row>
    <row r="657" ht="12">
      <c r="B657" s="26"/>
    </row>
    <row r="663" ht="12">
      <c r="G663" s="23"/>
    </row>
    <row r="664" ht="12">
      <c r="G664" s="23"/>
    </row>
    <row r="665" ht="12">
      <c r="G665" s="23"/>
    </row>
    <row r="666" spans="7:10" ht="12">
      <c r="G666" s="32"/>
      <c r="H666" s="32"/>
      <c r="I666" s="32"/>
      <c r="J666" s="32"/>
    </row>
    <row r="667" spans="5:10" ht="12">
      <c r="E667" s="311"/>
      <c r="F667" s="311"/>
      <c r="G667" s="32"/>
      <c r="H667" s="32"/>
      <c r="I667" s="32"/>
      <c r="J667" s="32"/>
    </row>
    <row r="668" spans="2:10" ht="12">
      <c r="B668" s="32"/>
      <c r="E668" s="311"/>
      <c r="F668" s="311"/>
      <c r="G668" s="32"/>
      <c r="H668" s="32"/>
      <c r="I668" s="32"/>
      <c r="J668" s="32"/>
    </row>
    <row r="669" spans="2:10" ht="12">
      <c r="B669" s="32"/>
      <c r="E669" s="311"/>
      <c r="F669" s="311"/>
      <c r="G669" s="32"/>
      <c r="H669" s="32"/>
      <c r="I669" s="32"/>
      <c r="J669" s="32"/>
    </row>
    <row r="670" spans="2:10" ht="12">
      <c r="B670" s="32"/>
      <c r="E670" s="311"/>
      <c r="F670" s="311"/>
      <c r="G670" s="32"/>
      <c r="H670" s="32"/>
      <c r="I670" s="32"/>
      <c r="J670" s="32"/>
    </row>
    <row r="671" spans="2:10" ht="12">
      <c r="B671" s="32"/>
      <c r="E671" s="311"/>
      <c r="F671" s="311"/>
      <c r="G671" s="32"/>
      <c r="H671" s="32"/>
      <c r="I671" s="32"/>
      <c r="J671" s="32"/>
    </row>
    <row r="672" spans="2:10" ht="12">
      <c r="B672" s="32"/>
      <c r="C672" s="32"/>
      <c r="D672" s="36"/>
      <c r="E672" s="311"/>
      <c r="F672" s="311"/>
      <c r="G672" s="32"/>
      <c r="H672" s="32"/>
      <c r="I672" s="32"/>
      <c r="J672" s="32"/>
    </row>
    <row r="673" spans="7:10" ht="12">
      <c r="G673" s="32"/>
      <c r="H673" s="33"/>
      <c r="I673" s="37"/>
      <c r="J673" s="35"/>
    </row>
    <row r="674" spans="2:10" ht="12">
      <c r="B674" s="32"/>
      <c r="E674" s="311"/>
      <c r="F674" s="311"/>
      <c r="G674" s="32"/>
      <c r="H674" s="33"/>
      <c r="I674" s="37"/>
      <c r="J674" s="35"/>
    </row>
    <row r="675" spans="2:10" ht="12">
      <c r="B675" s="32"/>
      <c r="C675" s="32"/>
      <c r="D675" s="36"/>
      <c r="E675" s="311"/>
      <c r="F675" s="311"/>
      <c r="G675" s="32"/>
      <c r="H675" s="33"/>
      <c r="I675" s="37"/>
      <c r="J675" s="35"/>
    </row>
    <row r="676" ht="12">
      <c r="E676" s="311"/>
    </row>
    <row r="677" spans="2:7" ht="12">
      <c r="B677" s="25"/>
      <c r="G677" s="23"/>
    </row>
    <row r="678" spans="2:7" ht="12">
      <c r="B678" s="11"/>
      <c r="G678" s="23"/>
    </row>
    <row r="679" spans="6:7" ht="12">
      <c r="F679" s="311"/>
      <c r="G679" s="23"/>
    </row>
    <row r="680" spans="6:7" ht="12">
      <c r="F680" s="311"/>
      <c r="G680" s="23"/>
    </row>
    <row r="681" spans="6:7" ht="12">
      <c r="F681" s="311"/>
      <c r="G681" s="23"/>
    </row>
    <row r="682" spans="6:7" ht="12">
      <c r="F682" s="311"/>
      <c r="G682" s="23"/>
    </row>
    <row r="683" spans="6:7" ht="12">
      <c r="F683" s="311"/>
      <c r="G683" s="23"/>
    </row>
    <row r="684" spans="6:7" ht="12">
      <c r="F684" s="311"/>
      <c r="G684" s="23"/>
    </row>
    <row r="685" spans="6:7" ht="12">
      <c r="F685" s="311"/>
      <c r="G685" s="23"/>
    </row>
    <row r="686" spans="6:7" ht="12">
      <c r="F686" s="311"/>
      <c r="G686" s="23"/>
    </row>
    <row r="687" ht="12">
      <c r="G687" s="23"/>
    </row>
    <row r="688" spans="2:7" ht="12">
      <c r="B688" s="25"/>
      <c r="G688" s="23"/>
    </row>
    <row r="689" ht="12">
      <c r="G689" s="23"/>
    </row>
    <row r="690" spans="6:7" ht="12">
      <c r="F690" s="311"/>
      <c r="G690" s="23"/>
    </row>
    <row r="691" spans="6:7" ht="12">
      <c r="F691" s="311"/>
      <c r="G691" s="23"/>
    </row>
    <row r="692" spans="6:7" ht="12">
      <c r="F692" s="311"/>
      <c r="G692" s="23"/>
    </row>
    <row r="693" spans="6:7" ht="12">
      <c r="F693" s="311"/>
      <c r="G693" s="23"/>
    </row>
    <row r="694" spans="6:7" ht="12">
      <c r="F694" s="311"/>
      <c r="G694" s="23"/>
    </row>
    <row r="695" spans="6:7" ht="12">
      <c r="F695" s="311"/>
      <c r="G695" s="23"/>
    </row>
    <row r="696" spans="6:7" ht="12">
      <c r="F696" s="311"/>
      <c r="G696" s="23"/>
    </row>
    <row r="697" ht="12">
      <c r="G697" s="23"/>
    </row>
    <row r="698" ht="12">
      <c r="G698" s="23"/>
    </row>
    <row r="699" ht="12">
      <c r="G699" s="23"/>
    </row>
    <row r="700" ht="12">
      <c r="G700" s="23"/>
    </row>
    <row r="701" ht="12">
      <c r="G701" s="23"/>
    </row>
    <row r="702" ht="12">
      <c r="G702" s="23"/>
    </row>
    <row r="703" ht="12">
      <c r="G703" s="23"/>
    </row>
    <row r="704" ht="12">
      <c r="G704" s="23"/>
    </row>
    <row r="705" spans="1:7" ht="12">
      <c r="A705" s="30"/>
      <c r="B705" s="25"/>
      <c r="C705" s="25"/>
      <c r="D705" s="29"/>
      <c r="E705" s="310"/>
      <c r="G705" s="23"/>
    </row>
    <row r="706" spans="1:7" ht="12">
      <c r="A706" s="30"/>
      <c r="B706" s="25"/>
      <c r="C706" s="25"/>
      <c r="D706" s="29"/>
      <c r="E706" s="310"/>
      <c r="G706" s="23"/>
    </row>
    <row r="707" spans="1:7" ht="12">
      <c r="A707" s="30"/>
      <c r="B707" s="25"/>
      <c r="C707" s="25"/>
      <c r="D707" s="29"/>
      <c r="E707" s="310"/>
      <c r="G707" s="23"/>
    </row>
    <row r="708" spans="1:7" ht="12">
      <c r="A708" s="30"/>
      <c r="B708" s="25"/>
      <c r="C708" s="25"/>
      <c r="D708" s="29"/>
      <c r="E708" s="310"/>
      <c r="G708" s="23"/>
    </row>
    <row r="709" spans="1:7" ht="12">
      <c r="A709" s="30"/>
      <c r="B709" s="25"/>
      <c r="C709" s="25"/>
      <c r="D709" s="29"/>
      <c r="E709" s="310"/>
      <c r="G709" s="23"/>
    </row>
    <row r="710" spans="1:7" ht="12">
      <c r="A710" s="30"/>
      <c r="B710" s="25"/>
      <c r="C710" s="25"/>
      <c r="D710" s="29"/>
      <c r="E710" s="310"/>
      <c r="G710" s="23"/>
    </row>
    <row r="711" spans="1:7" ht="12">
      <c r="A711" s="30"/>
      <c r="B711" s="25"/>
      <c r="C711" s="25"/>
      <c r="D711" s="29"/>
      <c r="E711" s="310"/>
      <c r="G711" s="23"/>
    </row>
    <row r="712" spans="1:7" ht="12">
      <c r="A712" s="30"/>
      <c r="B712" s="25"/>
      <c r="C712" s="25"/>
      <c r="D712" s="29"/>
      <c r="E712" s="310"/>
      <c r="G712" s="23"/>
    </row>
    <row r="713" spans="1:7" ht="12">
      <c r="A713" s="30"/>
      <c r="B713" s="25"/>
      <c r="C713" s="25"/>
      <c r="D713" s="29"/>
      <c r="E713" s="310"/>
      <c r="G713" s="23"/>
    </row>
    <row r="714" spans="1:7" ht="12">
      <c r="A714" s="30"/>
      <c r="B714" s="25"/>
      <c r="C714" s="25"/>
      <c r="D714" s="29"/>
      <c r="E714" s="310"/>
      <c r="G714" s="23"/>
    </row>
    <row r="715" spans="1:7" ht="12">
      <c r="A715" s="30"/>
      <c r="B715" s="25"/>
      <c r="C715" s="25"/>
      <c r="D715" s="29"/>
      <c r="E715" s="310"/>
      <c r="G715" s="23"/>
    </row>
    <row r="716" spans="1:7" ht="12">
      <c r="A716" s="30"/>
      <c r="B716" s="25"/>
      <c r="C716" s="25"/>
      <c r="D716" s="29"/>
      <c r="E716" s="310"/>
      <c r="G716" s="23"/>
    </row>
    <row r="717" spans="5:7" ht="12">
      <c r="E717" s="310"/>
      <c r="G717" s="23"/>
    </row>
    <row r="718" spans="1:7" ht="12">
      <c r="A718" s="30"/>
      <c r="B718" s="25"/>
      <c r="C718" s="25"/>
      <c r="D718" s="29"/>
      <c r="E718" s="310"/>
      <c r="G718" s="23"/>
    </row>
    <row r="719" spans="1:7" ht="12">
      <c r="A719" s="30"/>
      <c r="B719" s="25"/>
      <c r="C719" s="25"/>
      <c r="D719" s="29"/>
      <c r="E719" s="310"/>
      <c r="G719" s="23"/>
    </row>
    <row r="720" spans="1:7" ht="12">
      <c r="A720" s="30"/>
      <c r="B720" s="25"/>
      <c r="C720" s="25"/>
      <c r="D720" s="29"/>
      <c r="E720" s="310"/>
      <c r="G720" s="23"/>
    </row>
    <row r="721" spans="1:7" ht="12">
      <c r="A721" s="30"/>
      <c r="B721" s="25"/>
      <c r="C721" s="25"/>
      <c r="D721" s="29"/>
      <c r="E721" s="310"/>
      <c r="G721" s="23"/>
    </row>
    <row r="722" spans="1:7" ht="12">
      <c r="A722" s="30"/>
      <c r="B722" s="25"/>
      <c r="C722" s="47"/>
      <c r="D722" s="29"/>
      <c r="E722" s="310"/>
      <c r="G722" s="23"/>
    </row>
    <row r="723" ht="12">
      <c r="G723" s="23"/>
    </row>
    <row r="724" ht="12">
      <c r="G724" s="23"/>
    </row>
    <row r="725" ht="12">
      <c r="G725" s="23"/>
    </row>
    <row r="726" spans="3:7" ht="12">
      <c r="C726" s="23"/>
      <c r="E726" s="310"/>
      <c r="G726" s="23"/>
    </row>
    <row r="727" ht="12">
      <c r="G727" s="23"/>
    </row>
    <row r="728" spans="2:7" ht="12.75" customHeight="1">
      <c r="B728" s="11"/>
      <c r="C728" s="11"/>
      <c r="G728" s="23"/>
    </row>
    <row r="729" spans="2:7" ht="12.75" customHeight="1">
      <c r="B729" s="11"/>
      <c r="C729" s="11"/>
      <c r="G729" s="23"/>
    </row>
    <row r="730" spans="2:7" ht="25.5" customHeight="1">
      <c r="B730" s="11"/>
      <c r="C730" s="11"/>
      <c r="G730" s="23"/>
    </row>
    <row r="731" spans="2:7" ht="12.75" customHeight="1">
      <c r="B731" s="11"/>
      <c r="C731" s="11"/>
      <c r="G731" s="23"/>
    </row>
    <row r="732" spans="2:7" ht="12.75" customHeight="1">
      <c r="B732" s="11"/>
      <c r="C732" s="11"/>
      <c r="G732" s="23"/>
    </row>
    <row r="733" spans="2:7" ht="12.75" customHeight="1">
      <c r="B733" s="11"/>
      <c r="C733" s="11"/>
      <c r="G733" s="23"/>
    </row>
    <row r="734" spans="2:7" ht="12.75" customHeight="1">
      <c r="B734" s="11"/>
      <c r="C734" s="11"/>
      <c r="G734" s="23"/>
    </row>
    <row r="735" spans="2:7" ht="12.75" customHeight="1">
      <c r="B735" s="11"/>
      <c r="C735" s="11"/>
      <c r="G735" s="23"/>
    </row>
    <row r="736" spans="2:7" ht="12.75" customHeight="1">
      <c r="B736" s="11"/>
      <c r="C736" s="11"/>
      <c r="G736" s="23"/>
    </row>
    <row r="737" spans="2:7" ht="12.75" customHeight="1">
      <c r="B737" s="11"/>
      <c r="C737" s="11"/>
      <c r="G737" s="23"/>
    </row>
    <row r="738" spans="2:7" ht="12.75" customHeight="1">
      <c r="B738" s="11"/>
      <c r="C738" s="11"/>
      <c r="G738" s="23"/>
    </row>
    <row r="739" spans="2:7" ht="12.75" customHeight="1">
      <c r="B739" s="11"/>
      <c r="C739" s="11"/>
      <c r="G739" s="23"/>
    </row>
    <row r="740" spans="2:7" ht="12.75" customHeight="1">
      <c r="B740" s="11"/>
      <c r="C740" s="11"/>
      <c r="G740" s="23"/>
    </row>
    <row r="741" spans="2:7" ht="12.75" customHeight="1">
      <c r="B741" s="11"/>
      <c r="C741" s="11"/>
      <c r="G741" s="23"/>
    </row>
    <row r="742" spans="2:7" ht="12.75" customHeight="1">
      <c r="B742" s="11"/>
      <c r="C742" s="11"/>
      <c r="G742" s="23"/>
    </row>
    <row r="743" spans="2:7" ht="12.75" customHeight="1">
      <c r="B743" s="11"/>
      <c r="C743" s="11"/>
      <c r="G743" s="23"/>
    </row>
    <row r="744" spans="2:7" ht="12.75" customHeight="1">
      <c r="B744" s="11"/>
      <c r="C744" s="11"/>
      <c r="G744" s="23"/>
    </row>
    <row r="745" spans="2:7" ht="12.75" customHeight="1">
      <c r="B745" s="11"/>
      <c r="C745" s="11"/>
      <c r="G745" s="23"/>
    </row>
    <row r="746" spans="2:7" ht="12.75" customHeight="1">
      <c r="B746" s="11"/>
      <c r="C746" s="11"/>
      <c r="G746" s="23"/>
    </row>
    <row r="747" spans="2:7" ht="12.75" customHeight="1">
      <c r="B747" s="11"/>
      <c r="C747" s="11"/>
      <c r="G747" s="23"/>
    </row>
    <row r="748" spans="2:7" ht="12.75" customHeight="1">
      <c r="B748" s="11"/>
      <c r="C748" s="11"/>
      <c r="G748" s="23"/>
    </row>
    <row r="749" spans="2:7" ht="26.25" customHeight="1">
      <c r="B749" s="11"/>
      <c r="C749" s="11"/>
      <c r="G749" s="23"/>
    </row>
    <row r="750" spans="2:7" ht="12.75" customHeight="1">
      <c r="B750" s="11"/>
      <c r="C750" s="11"/>
      <c r="G750" s="23"/>
    </row>
    <row r="751" spans="2:7" ht="12.75" customHeight="1">
      <c r="B751" s="11"/>
      <c r="C751" s="11"/>
      <c r="G751" s="23"/>
    </row>
    <row r="752" spans="2:7" ht="12.75" customHeight="1">
      <c r="B752" s="11"/>
      <c r="C752" s="11"/>
      <c r="G752" s="23"/>
    </row>
    <row r="753" spans="2:7" ht="12.75" customHeight="1">
      <c r="B753" s="11"/>
      <c r="C753" s="11"/>
      <c r="G753" s="23"/>
    </row>
    <row r="754" spans="2:7" ht="12.75" customHeight="1">
      <c r="B754" s="11"/>
      <c r="C754" s="11"/>
      <c r="G754" s="23"/>
    </row>
    <row r="755" spans="2:7" ht="12.75" customHeight="1">
      <c r="B755" s="11"/>
      <c r="C755" s="11"/>
      <c r="G755" s="23"/>
    </row>
    <row r="756" spans="2:7" ht="12.75" customHeight="1">
      <c r="B756" s="11"/>
      <c r="C756" s="11"/>
      <c r="G756" s="23"/>
    </row>
    <row r="757" spans="2:7" ht="12.75" customHeight="1">
      <c r="B757" s="11"/>
      <c r="C757" s="11"/>
      <c r="G757" s="23"/>
    </row>
    <row r="758" spans="2:7" ht="12.75" customHeight="1">
      <c r="B758" s="11"/>
      <c r="C758" s="11"/>
      <c r="G758" s="23"/>
    </row>
    <row r="759" spans="2:7" ht="12.75" customHeight="1">
      <c r="B759" s="11"/>
      <c r="C759" s="11"/>
      <c r="G759" s="23"/>
    </row>
    <row r="760" spans="2:7" ht="12.75" customHeight="1">
      <c r="B760" s="11"/>
      <c r="C760" s="11"/>
      <c r="G760" s="23"/>
    </row>
    <row r="761" spans="2:7" ht="12.75" customHeight="1">
      <c r="B761" s="11"/>
      <c r="C761" s="11"/>
      <c r="G761" s="23"/>
    </row>
    <row r="762" spans="2:7" ht="12.75" customHeight="1">
      <c r="B762" s="11"/>
      <c r="C762" s="11"/>
      <c r="G762" s="23"/>
    </row>
    <row r="763" spans="2:7" ht="12.75" customHeight="1">
      <c r="B763" s="11"/>
      <c r="C763" s="11"/>
      <c r="G763" s="23"/>
    </row>
    <row r="764" spans="2:7" ht="26.25" customHeight="1">
      <c r="B764" s="11"/>
      <c r="C764" s="11"/>
      <c r="G764" s="23"/>
    </row>
    <row r="765" spans="2:7" ht="12.75" customHeight="1">
      <c r="B765" s="11"/>
      <c r="C765" s="11"/>
      <c r="G765" s="23"/>
    </row>
    <row r="766" spans="2:7" ht="12.75" customHeight="1">
      <c r="B766" s="11"/>
      <c r="C766" s="11"/>
      <c r="G766" s="23"/>
    </row>
    <row r="767" spans="2:7" ht="12.75" customHeight="1">
      <c r="B767" s="11"/>
      <c r="C767" s="11"/>
      <c r="G767" s="23"/>
    </row>
    <row r="768" spans="2:7" ht="12.75" customHeight="1">
      <c r="B768" s="11"/>
      <c r="C768" s="11"/>
      <c r="G768" s="23"/>
    </row>
    <row r="769" spans="2:7" ht="12.75" customHeight="1">
      <c r="B769" s="11"/>
      <c r="C769" s="11"/>
      <c r="G769" s="23"/>
    </row>
    <row r="770" spans="2:7" ht="12.75" customHeight="1">
      <c r="B770" s="11"/>
      <c r="C770" s="11"/>
      <c r="G770" s="23"/>
    </row>
    <row r="771" spans="2:7" ht="12.75" customHeight="1">
      <c r="B771" s="11"/>
      <c r="C771" s="11"/>
      <c r="G771" s="23"/>
    </row>
    <row r="772" spans="2:7" ht="12.75" customHeight="1">
      <c r="B772" s="11"/>
      <c r="C772" s="11"/>
      <c r="G772" s="23"/>
    </row>
    <row r="773" spans="2:7" ht="12.75" customHeight="1">
      <c r="B773" s="11"/>
      <c r="C773" s="11"/>
      <c r="G773" s="23"/>
    </row>
    <row r="774" spans="2:7" ht="12.75" customHeight="1">
      <c r="B774" s="11"/>
      <c r="C774" s="11"/>
      <c r="G774" s="23"/>
    </row>
    <row r="775" spans="2:7" ht="12.75" customHeight="1">
      <c r="B775" s="11"/>
      <c r="C775" s="11"/>
      <c r="G775" s="23"/>
    </row>
    <row r="776" ht="12.75" customHeight="1">
      <c r="G776" s="23"/>
    </row>
    <row r="777" ht="27" customHeight="1">
      <c r="G777" s="23"/>
    </row>
    <row r="778" ht="12" customHeight="1">
      <c r="G778" s="23"/>
    </row>
    <row r="779" spans="3:7" ht="12.75" customHeight="1">
      <c r="C779" s="23"/>
      <c r="G779" s="23"/>
    </row>
    <row r="780" ht="12">
      <c r="G780" s="23"/>
    </row>
    <row r="781" spans="2:7" ht="12">
      <c r="B781" s="412"/>
      <c r="C781" s="412"/>
      <c r="D781" s="412"/>
      <c r="G781" s="23"/>
    </row>
    <row r="782" spans="4:7" ht="12">
      <c r="D782" s="16"/>
      <c r="G782" s="23"/>
    </row>
    <row r="783" spans="4:7" ht="12">
      <c r="D783" s="16"/>
      <c r="G783" s="23"/>
    </row>
    <row r="784" spans="4:7" ht="12">
      <c r="D784" s="16"/>
      <c r="G784" s="23"/>
    </row>
    <row r="785" spans="4:7" ht="12">
      <c r="D785" s="16"/>
      <c r="G785" s="23"/>
    </row>
    <row r="786" spans="4:7" ht="12">
      <c r="D786" s="16"/>
      <c r="G786" s="23"/>
    </row>
    <row r="787" spans="4:7" ht="12">
      <c r="D787" s="16"/>
      <c r="G787" s="23"/>
    </row>
    <row r="788" spans="4:7" ht="12">
      <c r="D788" s="16"/>
      <c r="G788" s="23"/>
    </row>
    <row r="789" spans="4:7" ht="12">
      <c r="D789" s="16"/>
      <c r="G789" s="23"/>
    </row>
    <row r="790" spans="4:7" ht="12">
      <c r="D790" s="16"/>
      <c r="G790" s="23"/>
    </row>
    <row r="791" spans="4:7" ht="12">
      <c r="D791" s="16"/>
      <c r="G791" s="23"/>
    </row>
    <row r="792" spans="4:7" ht="12">
      <c r="D792" s="16"/>
      <c r="G792" s="23"/>
    </row>
    <row r="793" spans="4:7" ht="12">
      <c r="D793" s="16"/>
      <c r="G793" s="23"/>
    </row>
    <row r="794" spans="4:7" ht="12">
      <c r="D794" s="16"/>
      <c r="G794" s="23"/>
    </row>
    <row r="795" spans="4:7" ht="12">
      <c r="D795" s="16"/>
      <c r="G795" s="23"/>
    </row>
    <row r="796" spans="4:7" ht="12">
      <c r="D796" s="16"/>
      <c r="G796" s="23"/>
    </row>
    <row r="797" spans="4:7" ht="12">
      <c r="D797" s="16"/>
      <c r="G797" s="23"/>
    </row>
    <row r="798" spans="4:7" ht="12">
      <c r="D798" s="16"/>
      <c r="G798" s="23"/>
    </row>
    <row r="799" spans="4:7" ht="12">
      <c r="D799" s="16"/>
      <c r="G799" s="23"/>
    </row>
    <row r="800" spans="4:7" ht="12">
      <c r="D800" s="16"/>
      <c r="G800" s="23"/>
    </row>
    <row r="801" spans="4:7" ht="12">
      <c r="D801" s="16"/>
      <c r="G801" s="23"/>
    </row>
    <row r="802" spans="4:7" ht="12">
      <c r="D802" s="16"/>
      <c r="G802" s="23"/>
    </row>
    <row r="803" spans="4:7" ht="12">
      <c r="D803" s="16"/>
      <c r="G803" s="23"/>
    </row>
    <row r="804" spans="4:7" ht="12">
      <c r="D804" s="16"/>
      <c r="G804" s="23"/>
    </row>
    <row r="805" ht="12">
      <c r="G805" s="23"/>
    </row>
    <row r="806" spans="4:7" ht="12">
      <c r="D806" s="16"/>
      <c r="G806" s="23"/>
    </row>
    <row r="807" spans="4:7" ht="12">
      <c r="D807" s="16"/>
      <c r="G807" s="23"/>
    </row>
    <row r="808" spans="4:7" ht="12">
      <c r="D808" s="16"/>
      <c r="G808" s="23"/>
    </row>
    <row r="809" spans="4:7" ht="12">
      <c r="D809" s="16"/>
      <c r="G809" s="23"/>
    </row>
    <row r="810" spans="4:7" ht="12">
      <c r="D810" s="16"/>
      <c r="G810" s="23"/>
    </row>
    <row r="811" spans="4:7" ht="12">
      <c r="D811" s="16"/>
      <c r="G811" s="23"/>
    </row>
    <row r="812" spans="4:7" ht="12">
      <c r="D812" s="16"/>
      <c r="G812" s="23"/>
    </row>
    <row r="813" spans="4:7" ht="12">
      <c r="D813" s="16"/>
      <c r="G813" s="23"/>
    </row>
    <row r="814" spans="4:7" ht="12">
      <c r="D814" s="16"/>
      <c r="G814" s="23"/>
    </row>
    <row r="815" spans="4:7" ht="12">
      <c r="D815" s="16"/>
      <c r="G815" s="23"/>
    </row>
    <row r="816" spans="4:7" ht="12">
      <c r="D816" s="16"/>
      <c r="G816" s="23"/>
    </row>
    <row r="817" spans="4:7" ht="12">
      <c r="D817" s="16"/>
      <c r="G817" s="23"/>
    </row>
    <row r="818" spans="4:7" ht="12">
      <c r="D818" s="16"/>
      <c r="G818" s="23"/>
    </row>
    <row r="819" spans="4:7" ht="12">
      <c r="D819" s="16"/>
      <c r="G819" s="23"/>
    </row>
    <row r="820" spans="4:7" ht="12">
      <c r="D820" s="16"/>
      <c r="G820" s="23"/>
    </row>
    <row r="821" spans="4:7" ht="12">
      <c r="D821" s="16"/>
      <c r="G821" s="23"/>
    </row>
    <row r="822" spans="4:7" ht="12">
      <c r="D822" s="16"/>
      <c r="G822" s="23"/>
    </row>
    <row r="823" spans="4:7" ht="12">
      <c r="D823" s="16"/>
      <c r="G823" s="23"/>
    </row>
    <row r="824" ht="12">
      <c r="G824" s="23"/>
    </row>
    <row r="825" ht="12">
      <c r="G825" s="23"/>
    </row>
    <row r="826" spans="3:7" ht="12">
      <c r="C826" s="23"/>
      <c r="G826" s="23"/>
    </row>
    <row r="827" ht="12">
      <c r="G827" s="23"/>
    </row>
    <row r="828" ht="12">
      <c r="G828" s="23"/>
    </row>
    <row r="829" spans="2:7" ht="12">
      <c r="B829" s="26"/>
      <c r="D829" s="44"/>
      <c r="G829" s="23"/>
    </row>
    <row r="830" spans="2:7" ht="12">
      <c r="B830" s="26"/>
      <c r="C830" s="41"/>
      <c r="D830" s="44"/>
      <c r="G830" s="23"/>
    </row>
    <row r="831" ht="12">
      <c r="G831" s="23"/>
    </row>
    <row r="832" ht="12">
      <c r="G832" s="23"/>
    </row>
    <row r="833" ht="12">
      <c r="G833" s="23"/>
    </row>
    <row r="834" spans="3:7" ht="12">
      <c r="C834" s="41"/>
      <c r="G834" s="23"/>
    </row>
    <row r="835" ht="12">
      <c r="G835" s="23"/>
    </row>
    <row r="836" ht="12">
      <c r="G836" s="23"/>
    </row>
    <row r="837" ht="12">
      <c r="G837" s="23"/>
    </row>
    <row r="838" spans="3:7" ht="12">
      <c r="C838" s="41"/>
      <c r="G838" s="23"/>
    </row>
    <row r="839" spans="3:7" ht="12">
      <c r="C839" s="41"/>
      <c r="G839" s="23"/>
    </row>
    <row r="840" spans="3:7" ht="12">
      <c r="C840" s="41"/>
      <c r="G840" s="23"/>
    </row>
    <row r="841" spans="2:6" ht="12">
      <c r="B841" s="20"/>
      <c r="D841" s="45"/>
      <c r="E841" s="300"/>
      <c r="F841" s="314"/>
    </row>
    <row r="842" spans="2:4" ht="12">
      <c r="B842" s="20"/>
      <c r="D842" s="45"/>
    </row>
    <row r="843" ht="12">
      <c r="D843" s="45"/>
    </row>
    <row r="844" ht="12">
      <c r="D844" s="45"/>
    </row>
    <row r="849" spans="3:4" ht="12">
      <c r="C849" s="23"/>
      <c r="D849" s="45"/>
    </row>
    <row r="850" spans="3:4" ht="12">
      <c r="C850" s="23"/>
      <c r="D850" s="45"/>
    </row>
    <row r="853" ht="12">
      <c r="D853" s="45"/>
    </row>
    <row r="856" spans="4:5" ht="12">
      <c r="D856" s="45"/>
      <c r="E856" s="300"/>
    </row>
    <row r="859" ht="12">
      <c r="D859" s="48"/>
    </row>
    <row r="862" ht="12">
      <c r="D862" s="48"/>
    </row>
    <row r="864" spans="3:4" ht="12">
      <c r="C864" s="23"/>
      <c r="D864" s="49"/>
    </row>
  </sheetData>
  <sheetProtection password="C618" sheet="1" objects="1" scenarios="1"/>
  <mergeCells count="5">
    <mergeCell ref="B781:D781"/>
    <mergeCell ref="A2:B2"/>
    <mergeCell ref="C2:F2"/>
    <mergeCell ref="A4:B4"/>
    <mergeCell ref="C4:F4"/>
  </mergeCells>
  <printOptions/>
  <pageMargins left="0.6388888888888888" right="0.5972222222222222" top="0.984251968503937" bottom="0.984251968503937" header="0.5118110236220472" footer="0.5118110236220472"/>
  <pageSetup horizontalDpi="360" verticalDpi="360" orientation="portrait" paperSize="9"/>
  <headerFooter alignWithMargins="0">
    <oddFooter>&amp;L&amp;A&amp;R&amp;P</oddFooter>
  </headerFooter>
  <legacyDrawingHF r:id="rId1"/>
</worksheet>
</file>

<file path=xl/worksheets/sheet8.xml><?xml version="1.0" encoding="utf-8"?>
<worksheet xmlns="http://schemas.openxmlformats.org/spreadsheetml/2006/main" xmlns:r="http://schemas.openxmlformats.org/officeDocument/2006/relationships">
  <dimension ref="A1:G53"/>
  <sheetViews>
    <sheetView workbookViewId="0" topLeftCell="A29">
      <selection activeCell="D27" sqref="D27"/>
    </sheetView>
  </sheetViews>
  <sheetFormatPr defaultColWidth="7.57421875" defaultRowHeight="12.75"/>
  <cols>
    <col min="1" max="1" width="6.28125" style="19" customWidth="1"/>
    <col min="2" max="2" width="34.7109375" style="16" customWidth="1"/>
    <col min="3" max="3" width="7.28125" style="19" customWidth="1"/>
    <col min="4" max="4" width="10.140625" style="19" customWidth="1"/>
    <col min="5" max="5" width="10.7109375" style="292" customWidth="1"/>
    <col min="6" max="6" width="15.7109375" style="292" customWidth="1"/>
    <col min="7" max="16384" width="7.421875" style="16" customWidth="1"/>
  </cols>
  <sheetData>
    <row r="1" spans="1:6" ht="14.25" customHeight="1">
      <c r="A1" s="409" t="str">
        <f>'SI REK'!A1</f>
        <v>OPERACIJA:</v>
      </c>
      <c r="B1" s="409"/>
      <c r="C1" s="410" t="str">
        <f>'SI REK'!B1</f>
        <v>KULTURNI DOM V LIGU</v>
      </c>
      <c r="D1" s="410"/>
      <c r="E1" s="410"/>
      <c r="F1" s="410"/>
    </row>
    <row r="2" spans="1:6" ht="12">
      <c r="A2" s="30"/>
      <c r="B2" s="25"/>
      <c r="C2" s="30"/>
      <c r="D2" s="30"/>
      <c r="E2" s="278"/>
      <c r="F2" s="279"/>
    </row>
    <row r="3" spans="1:6" ht="15" customHeight="1">
      <c r="A3" s="409" t="str">
        <f>'SI REK'!A3</f>
        <v>NAROČNIK:</v>
      </c>
      <c r="B3" s="409"/>
      <c r="C3" s="411" t="str">
        <f>'SI REK'!B3</f>
        <v>OBČINA KANAL, Trg svobode 23, 5213 Kanal</v>
      </c>
      <c r="D3" s="411"/>
      <c r="E3" s="411"/>
      <c r="F3" s="411"/>
    </row>
    <row r="4" spans="1:6" s="58" customFormat="1" ht="15">
      <c r="A4" s="56"/>
      <c r="B4" s="57"/>
      <c r="C4" s="102"/>
      <c r="D4" s="102"/>
      <c r="E4" s="325"/>
      <c r="F4" s="325"/>
    </row>
    <row r="5" spans="1:6" s="418" customFormat="1" ht="16.5">
      <c r="A5" s="419" t="s">
        <v>351</v>
      </c>
      <c r="B5" s="420" t="s">
        <v>78</v>
      </c>
      <c r="C5" s="421"/>
      <c r="D5" s="421"/>
      <c r="E5" s="422"/>
      <c r="F5" s="422"/>
    </row>
    <row r="6" spans="1:2" ht="28.5" customHeight="1">
      <c r="A6" s="51"/>
      <c r="B6" s="32" t="s">
        <v>192</v>
      </c>
    </row>
    <row r="7" spans="1:2" ht="12">
      <c r="A7" s="51"/>
      <c r="B7" s="32"/>
    </row>
    <row r="8" spans="1:6" s="62" customFormat="1" ht="12.75">
      <c r="A8" s="137"/>
      <c r="B8" s="124" t="s">
        <v>482</v>
      </c>
      <c r="C8" s="94"/>
      <c r="D8" s="94"/>
      <c r="E8" s="281"/>
      <c r="F8" s="284">
        <f>F51</f>
        <v>0</v>
      </c>
    </row>
    <row r="9" spans="1:6" s="141" customFormat="1" ht="12.75">
      <c r="A9" s="145"/>
      <c r="B9" s="146"/>
      <c r="C9" s="147"/>
      <c r="D9" s="147"/>
      <c r="E9" s="326"/>
      <c r="F9" s="327"/>
    </row>
    <row r="10" spans="1:6" s="58" customFormat="1" ht="12.75">
      <c r="A10" s="80" t="s">
        <v>337</v>
      </c>
      <c r="B10" s="80" t="s">
        <v>338</v>
      </c>
      <c r="C10" s="82" t="s">
        <v>339</v>
      </c>
      <c r="D10" s="81" t="s">
        <v>340</v>
      </c>
      <c r="E10" s="307" t="s">
        <v>341</v>
      </c>
      <c r="F10" s="308" t="s">
        <v>342</v>
      </c>
    </row>
    <row r="11" spans="1:6" s="58" customFormat="1" ht="12.75">
      <c r="A11" s="88"/>
      <c r="B11" s="88"/>
      <c r="C11" s="89"/>
      <c r="D11" s="90"/>
      <c r="E11" s="393"/>
      <c r="F11" s="316"/>
    </row>
    <row r="12" spans="1:6" s="93" customFormat="1" ht="12.75">
      <c r="A12" s="91">
        <v>1</v>
      </c>
      <c r="B12" s="92" t="s">
        <v>112</v>
      </c>
      <c r="C12" s="91"/>
      <c r="D12" s="91"/>
      <c r="E12" s="404"/>
      <c r="F12" s="309"/>
    </row>
    <row r="13" spans="2:5" ht="24">
      <c r="B13" s="22" t="s">
        <v>79</v>
      </c>
      <c r="E13" s="402"/>
    </row>
    <row r="14" spans="2:6" ht="12">
      <c r="B14" s="16" t="s">
        <v>80</v>
      </c>
      <c r="C14" s="19" t="s">
        <v>113</v>
      </c>
      <c r="D14" s="19">
        <v>2</v>
      </c>
      <c r="E14" s="402"/>
      <c r="F14" s="292">
        <f>E14*D14</f>
        <v>0</v>
      </c>
    </row>
    <row r="15" spans="5:7" ht="12">
      <c r="E15" s="402"/>
      <c r="G15" s="28"/>
    </row>
    <row r="16" spans="1:7" s="93" customFormat="1" ht="12.75">
      <c r="A16" s="91">
        <f>COUNT($A$12:A15)+1</f>
        <v>2</v>
      </c>
      <c r="B16" s="92" t="s">
        <v>81</v>
      </c>
      <c r="C16" s="91"/>
      <c r="D16" s="91"/>
      <c r="E16" s="404"/>
      <c r="F16" s="309"/>
      <c r="G16" s="96"/>
    </row>
    <row r="17" spans="2:7" ht="24">
      <c r="B17" s="16" t="s">
        <v>82</v>
      </c>
      <c r="E17" s="402"/>
      <c r="G17" s="28"/>
    </row>
    <row r="18" spans="2:7" ht="12">
      <c r="B18" s="16" t="s">
        <v>83</v>
      </c>
      <c r="C18" s="19" t="s">
        <v>111</v>
      </c>
      <c r="D18" s="19">
        <v>12</v>
      </c>
      <c r="E18" s="402"/>
      <c r="F18" s="292">
        <f>E18*D18</f>
        <v>0</v>
      </c>
      <c r="G18" s="28"/>
    </row>
    <row r="19" spans="1:7" ht="12">
      <c r="A19" s="16"/>
      <c r="E19" s="402"/>
      <c r="G19" s="28"/>
    </row>
    <row r="20" spans="1:7" s="93" customFormat="1" ht="12.75">
      <c r="A20" s="91">
        <f>COUNT($A$12:A19)+1</f>
        <v>3</v>
      </c>
      <c r="B20" s="92" t="s">
        <v>180</v>
      </c>
      <c r="C20" s="91"/>
      <c r="D20" s="91"/>
      <c r="E20" s="404"/>
      <c r="F20" s="309"/>
      <c r="G20" s="96"/>
    </row>
    <row r="21" spans="2:7" ht="24">
      <c r="B21" s="16" t="s">
        <v>179</v>
      </c>
      <c r="E21" s="402"/>
      <c r="G21" s="28"/>
    </row>
    <row r="22" spans="2:7" ht="12">
      <c r="B22" s="16" t="s">
        <v>84</v>
      </c>
      <c r="C22" s="19" t="s">
        <v>111</v>
      </c>
      <c r="D22" s="19">
        <v>6</v>
      </c>
      <c r="E22" s="402"/>
      <c r="F22" s="292">
        <f>E22*D22</f>
        <v>0</v>
      </c>
      <c r="G22" s="28"/>
    </row>
    <row r="23" ht="12">
      <c r="E23" s="402"/>
    </row>
    <row r="24" spans="1:7" s="93" customFormat="1" ht="12.75">
      <c r="A24" s="91">
        <f>COUNT($A$12:A22)+1</f>
        <v>4</v>
      </c>
      <c r="B24" s="92" t="s">
        <v>174</v>
      </c>
      <c r="C24" s="91"/>
      <c r="D24" s="91"/>
      <c r="E24" s="404"/>
      <c r="F24" s="309"/>
      <c r="G24" s="96"/>
    </row>
    <row r="25" spans="1:7" ht="48">
      <c r="A25" s="16"/>
      <c r="B25" s="16" t="s">
        <v>300</v>
      </c>
      <c r="E25" s="402"/>
      <c r="G25" s="28"/>
    </row>
    <row r="26" spans="2:7" ht="12">
      <c r="B26" s="16" t="s">
        <v>301</v>
      </c>
      <c r="E26" s="402"/>
      <c r="G26" s="28"/>
    </row>
    <row r="27" spans="1:7" ht="12">
      <c r="A27" s="19" t="s">
        <v>182</v>
      </c>
      <c r="B27" s="16" t="s">
        <v>175</v>
      </c>
      <c r="C27" s="19" t="s">
        <v>113</v>
      </c>
      <c r="D27" s="19">
        <v>3</v>
      </c>
      <c r="E27" s="402"/>
      <c r="F27" s="292">
        <f>E27*D27</f>
        <v>0</v>
      </c>
      <c r="G27" s="28"/>
    </row>
    <row r="28" spans="5:7" ht="12">
      <c r="E28" s="402"/>
      <c r="G28" s="28"/>
    </row>
    <row r="29" spans="1:7" s="93" customFormat="1" ht="12.75">
      <c r="A29" s="91">
        <f>COUNT($A$12:A28)+1</f>
        <v>5</v>
      </c>
      <c r="B29" s="92" t="s">
        <v>176</v>
      </c>
      <c r="C29" s="91"/>
      <c r="D29" s="91"/>
      <c r="E29" s="404"/>
      <c r="F29" s="309"/>
      <c r="G29" s="96"/>
    </row>
    <row r="30" spans="2:7" ht="12">
      <c r="B30" s="16" t="s">
        <v>85</v>
      </c>
      <c r="E30" s="402"/>
      <c r="G30" s="28"/>
    </row>
    <row r="31" spans="2:7" ht="48">
      <c r="B31" s="16" t="s">
        <v>302</v>
      </c>
      <c r="E31" s="402"/>
      <c r="G31" s="28"/>
    </row>
    <row r="32" spans="2:7" ht="36">
      <c r="B32" s="16" t="s">
        <v>177</v>
      </c>
      <c r="E32" s="402"/>
      <c r="G32" s="28"/>
    </row>
    <row r="33" spans="1:7" ht="36">
      <c r="A33" s="16"/>
      <c r="B33" s="16" t="s">
        <v>86</v>
      </c>
      <c r="E33" s="402"/>
      <c r="G33" s="28"/>
    </row>
    <row r="34" spans="2:7" ht="24">
      <c r="B34" s="25" t="s">
        <v>178</v>
      </c>
      <c r="C34" s="21" t="s">
        <v>115</v>
      </c>
      <c r="D34" s="21">
        <v>1</v>
      </c>
      <c r="E34" s="423"/>
      <c r="F34" s="300">
        <f>E34*D34</f>
        <v>0</v>
      </c>
      <c r="G34" s="28"/>
    </row>
    <row r="35" spans="3:7" ht="12">
      <c r="C35" s="16"/>
      <c r="D35" s="16"/>
      <c r="E35" s="402"/>
      <c r="G35" s="28"/>
    </row>
    <row r="36" spans="1:6" s="93" customFormat="1" ht="12.75">
      <c r="A36" s="91">
        <f>COUNT($A$12:A35)+1</f>
        <v>6</v>
      </c>
      <c r="B36" s="92" t="s">
        <v>186</v>
      </c>
      <c r="C36" s="91"/>
      <c r="D36" s="91"/>
      <c r="E36" s="404"/>
      <c r="F36" s="309"/>
    </row>
    <row r="37" spans="2:5" ht="12">
      <c r="B37" s="16" t="s">
        <v>87</v>
      </c>
      <c r="E37" s="402"/>
    </row>
    <row r="38" spans="2:5" ht="12">
      <c r="B38" s="16" t="s">
        <v>88</v>
      </c>
      <c r="C38" s="103"/>
      <c r="E38" s="424"/>
    </row>
    <row r="39" spans="1:7" ht="12">
      <c r="A39" s="16"/>
      <c r="B39" s="16" t="s">
        <v>89</v>
      </c>
      <c r="C39" s="103"/>
      <c r="E39" s="424"/>
      <c r="G39" s="28"/>
    </row>
    <row r="40" spans="2:7" ht="12">
      <c r="B40" s="16" t="s">
        <v>90</v>
      </c>
      <c r="C40" s="51" t="s">
        <v>113</v>
      </c>
      <c r="D40" s="19">
        <v>1</v>
      </c>
      <c r="E40" s="402"/>
      <c r="F40" s="292">
        <f>E40*D40</f>
        <v>0</v>
      </c>
      <c r="G40" s="28"/>
    </row>
    <row r="41" spans="3:7" ht="12">
      <c r="C41" s="51"/>
      <c r="E41" s="402"/>
      <c r="G41" s="28"/>
    </row>
    <row r="42" spans="1:6" s="98" customFormat="1" ht="12.75">
      <c r="A42" s="169">
        <f>COUNT($A$6:A41)+1</f>
        <v>7</v>
      </c>
      <c r="B42" s="92" t="s">
        <v>13</v>
      </c>
      <c r="C42" s="91"/>
      <c r="D42" s="91"/>
      <c r="E42" s="425"/>
      <c r="F42" s="303"/>
    </row>
    <row r="43" spans="1:6" s="23" customFormat="1" ht="24">
      <c r="A43" s="170"/>
      <c r="B43" s="16" t="s">
        <v>14</v>
      </c>
      <c r="C43" s="21" t="s">
        <v>1017</v>
      </c>
      <c r="D43" s="21">
        <v>1</v>
      </c>
      <c r="E43" s="426"/>
      <c r="F43" s="291">
        <f>E43*D43</f>
        <v>0</v>
      </c>
    </row>
    <row r="44" spans="1:6" s="47" customFormat="1" ht="12">
      <c r="A44" s="275"/>
      <c r="B44" s="59"/>
      <c r="C44" s="276"/>
      <c r="D44" s="277"/>
      <c r="E44" s="427"/>
      <c r="F44" s="304"/>
    </row>
    <row r="45" spans="1:6" s="98" customFormat="1" ht="25.5">
      <c r="A45" s="169">
        <f>COUNT($A$6:A44)+1</f>
        <v>8</v>
      </c>
      <c r="B45" s="92" t="s">
        <v>15</v>
      </c>
      <c r="C45" s="91"/>
      <c r="D45" s="91"/>
      <c r="E45" s="425"/>
      <c r="F45" s="303"/>
    </row>
    <row r="46" spans="1:6" s="23" customFormat="1" ht="12">
      <c r="A46" s="170"/>
      <c r="B46" s="16" t="s">
        <v>16</v>
      </c>
      <c r="C46" s="21" t="s">
        <v>1017</v>
      </c>
      <c r="D46" s="21">
        <v>1</v>
      </c>
      <c r="E46" s="426"/>
      <c r="F46" s="291">
        <f>E46*D46</f>
        <v>0</v>
      </c>
    </row>
    <row r="47" spans="1:6" s="23" customFormat="1" ht="12">
      <c r="A47" s="170"/>
      <c r="B47" s="16"/>
      <c r="C47" s="21"/>
      <c r="D47" s="21"/>
      <c r="E47" s="426"/>
      <c r="F47" s="291"/>
    </row>
    <row r="48" spans="1:6" s="98" customFormat="1" ht="12.75">
      <c r="A48" s="169">
        <f>COUNT($A$6:A47)+1</f>
        <v>9</v>
      </c>
      <c r="B48" s="92" t="s">
        <v>17</v>
      </c>
      <c r="C48" s="91"/>
      <c r="D48" s="91"/>
      <c r="E48" s="425"/>
      <c r="F48" s="303"/>
    </row>
    <row r="49" spans="1:6" s="23" customFormat="1" ht="12">
      <c r="A49" s="170"/>
      <c r="B49" s="16" t="s">
        <v>18</v>
      </c>
      <c r="C49" s="21" t="s">
        <v>1017</v>
      </c>
      <c r="D49" s="21">
        <v>1</v>
      </c>
      <c r="E49" s="426"/>
      <c r="F49" s="291">
        <f>E49*D49</f>
        <v>0</v>
      </c>
    </row>
    <row r="50" spans="3:7" ht="12">
      <c r="C50" s="16"/>
      <c r="D50" s="16"/>
      <c r="E50" s="402"/>
      <c r="G50" s="28"/>
    </row>
    <row r="51" spans="1:6" s="62" customFormat="1" ht="12.75">
      <c r="A51" s="137"/>
      <c r="B51" s="124" t="s">
        <v>91</v>
      </c>
      <c r="C51" s="94"/>
      <c r="D51" s="94"/>
      <c r="E51" s="281"/>
      <c r="F51" s="284">
        <f>SUM(F14:F50)</f>
        <v>0</v>
      </c>
    </row>
    <row r="52" spans="1:6" s="62" customFormat="1" ht="12.75">
      <c r="A52" s="137"/>
      <c r="B52" s="124"/>
      <c r="C52" s="94"/>
      <c r="D52" s="94"/>
      <c r="E52" s="281"/>
      <c r="F52" s="284"/>
    </row>
    <row r="53" spans="1:6" s="54" customFormat="1" ht="12">
      <c r="A53" s="77"/>
      <c r="C53" s="77"/>
      <c r="D53" s="77"/>
      <c r="E53" s="328"/>
      <c r="F53" s="328"/>
    </row>
  </sheetData>
  <sheetProtection password="C618" sheet="1" objects="1" scenarios="1"/>
  <mergeCells count="4">
    <mergeCell ref="A1:B1"/>
    <mergeCell ref="C1:F1"/>
    <mergeCell ref="A3:B3"/>
    <mergeCell ref="C3:F3"/>
  </mergeCells>
  <printOptions/>
  <pageMargins left="0.6527777777777778" right="0.5138888888888888" top="0.984251968503937" bottom="0.984251968503937" header="0.5118110236220472" footer="0.5118110236220472"/>
  <pageSetup horizontalDpi="300" verticalDpi="300" orientation="portrait" paperSize="9"/>
  <headerFooter alignWithMargins="0">
    <oddFooter>&amp;L&amp;A&amp;R&amp;P</oddFooter>
  </headerFooter>
  <legacyDrawingHF r:id="rId1"/>
</worksheet>
</file>

<file path=xl/worksheets/sheet9.xml><?xml version="1.0" encoding="utf-8"?>
<worksheet xmlns="http://schemas.openxmlformats.org/spreadsheetml/2006/main" xmlns:r="http://schemas.openxmlformats.org/officeDocument/2006/relationships">
  <dimension ref="A1:H176"/>
  <sheetViews>
    <sheetView workbookViewId="0" topLeftCell="A34">
      <selection activeCell="D27" sqref="D27"/>
    </sheetView>
  </sheetViews>
  <sheetFormatPr defaultColWidth="8.8515625" defaultRowHeight="12.75"/>
  <cols>
    <col min="1" max="1" width="4.421875" style="55" customWidth="1"/>
    <col min="2" max="2" width="37.8515625" style="32" customWidth="1"/>
    <col min="3" max="3" width="5.8515625" style="32" bestFit="1" customWidth="1"/>
    <col min="4" max="4" width="8.00390625" style="32" bestFit="1" customWidth="1"/>
    <col min="5" max="5" width="10.7109375" style="311" bestFit="1" customWidth="1"/>
    <col min="6" max="6" width="12.28125" style="311" customWidth="1"/>
    <col min="7" max="16384" width="8.8515625" style="32" customWidth="1"/>
  </cols>
  <sheetData>
    <row r="1" spans="1:6" s="16" customFormat="1" ht="14.25" customHeight="1">
      <c r="A1" s="409" t="str">
        <f>'SI REK'!A1</f>
        <v>OPERACIJA:</v>
      </c>
      <c r="B1" s="409"/>
      <c r="C1" s="410" t="str">
        <f>'SI REK'!B1</f>
        <v>KULTURNI DOM V LIGU</v>
      </c>
      <c r="D1" s="410"/>
      <c r="E1" s="410"/>
      <c r="F1" s="410"/>
    </row>
    <row r="2" spans="1:6" s="16" customFormat="1" ht="12">
      <c r="A2" s="30"/>
      <c r="B2" s="25"/>
      <c r="C2" s="30"/>
      <c r="D2" s="30"/>
      <c r="E2" s="278"/>
      <c r="F2" s="279"/>
    </row>
    <row r="3" spans="1:6" s="16" customFormat="1" ht="15" customHeight="1">
      <c r="A3" s="409" t="str">
        <f>'SI REK'!A3</f>
        <v>NAROČNIK:</v>
      </c>
      <c r="B3" s="409"/>
      <c r="C3" s="411" t="str">
        <f>'SI REK'!B3</f>
        <v>OBČINA KANAL, Trg svobode 23, 5213 Kanal</v>
      </c>
      <c r="D3" s="411"/>
      <c r="E3" s="411"/>
      <c r="F3" s="411"/>
    </row>
    <row r="4" spans="1:6" s="62" customFormat="1" ht="15">
      <c r="A4" s="60"/>
      <c r="B4" s="61"/>
      <c r="E4" s="315"/>
      <c r="F4" s="315"/>
    </row>
    <row r="5" spans="1:6" s="418" customFormat="1" ht="16.5">
      <c r="A5" s="419"/>
      <c r="B5" s="420" t="s">
        <v>106</v>
      </c>
      <c r="C5" s="421"/>
      <c r="D5" s="421"/>
      <c r="E5" s="422"/>
      <c r="F5" s="422"/>
    </row>
    <row r="6" spans="1:2" ht="36">
      <c r="A6" s="63"/>
      <c r="B6" s="32" t="s">
        <v>192</v>
      </c>
    </row>
    <row r="7" ht="12">
      <c r="A7" s="63"/>
    </row>
    <row r="8" spans="1:6" s="62" customFormat="1" ht="12.75">
      <c r="A8" s="137" t="s">
        <v>350</v>
      </c>
      <c r="B8" s="124" t="s">
        <v>481</v>
      </c>
      <c r="C8" s="94"/>
      <c r="D8" s="94"/>
      <c r="E8" s="281"/>
      <c r="F8" s="284">
        <f>F129</f>
        <v>0</v>
      </c>
    </row>
    <row r="9" spans="1:6" s="58" customFormat="1" ht="15">
      <c r="A9" s="60"/>
      <c r="B9" s="62"/>
      <c r="C9" s="62"/>
      <c r="D9" s="62"/>
      <c r="E9" s="315"/>
      <c r="F9" s="315"/>
    </row>
    <row r="10" spans="1:6" s="58" customFormat="1" ht="13.5" customHeight="1">
      <c r="A10" s="80" t="s">
        <v>337</v>
      </c>
      <c r="B10" s="80" t="s">
        <v>338</v>
      </c>
      <c r="C10" s="82" t="s">
        <v>339</v>
      </c>
      <c r="D10" s="81" t="s">
        <v>340</v>
      </c>
      <c r="E10" s="307" t="s">
        <v>341</v>
      </c>
      <c r="F10" s="308" t="s">
        <v>342</v>
      </c>
    </row>
    <row r="11" spans="1:6" s="112" customFormat="1" ht="12.75">
      <c r="A11" s="88"/>
      <c r="B11" s="88"/>
      <c r="C11" s="89"/>
      <c r="D11" s="90"/>
      <c r="E11" s="393"/>
      <c r="F11" s="316"/>
    </row>
    <row r="12" spans="1:6" ht="12.75">
      <c r="A12" s="91">
        <f>COUNT($A6:A$9)+1</f>
        <v>1</v>
      </c>
      <c r="B12" s="113" t="s">
        <v>34</v>
      </c>
      <c r="C12" s="112"/>
      <c r="D12" s="112"/>
      <c r="E12" s="394"/>
      <c r="F12" s="317"/>
    </row>
    <row r="13" spans="2:5" ht="12" customHeight="1">
      <c r="B13" s="32" t="s">
        <v>35</v>
      </c>
      <c r="E13" s="395"/>
    </row>
    <row r="14" spans="2:5" ht="12">
      <c r="B14" s="32" t="s">
        <v>36</v>
      </c>
      <c r="E14" s="395"/>
    </row>
    <row r="15" spans="2:5" ht="12">
      <c r="B15" s="32" t="s">
        <v>37</v>
      </c>
      <c r="E15" s="395"/>
    </row>
    <row r="16" spans="2:5" ht="12">
      <c r="B16" s="32" t="s">
        <v>38</v>
      </c>
      <c r="E16" s="395"/>
    </row>
    <row r="17" spans="2:5" ht="12">
      <c r="B17" s="32" t="s">
        <v>265</v>
      </c>
      <c r="E17" s="395"/>
    </row>
    <row r="18" spans="2:5" ht="12">
      <c r="B18" s="32" t="s">
        <v>188</v>
      </c>
      <c r="E18" s="395"/>
    </row>
    <row r="19" spans="2:5" ht="12">
      <c r="B19" s="32" t="s">
        <v>271</v>
      </c>
      <c r="E19" s="395"/>
    </row>
    <row r="20" spans="2:5" ht="12">
      <c r="B20" s="32" t="s">
        <v>39</v>
      </c>
      <c r="E20" s="395"/>
    </row>
    <row r="21" spans="2:5" ht="12">
      <c r="B21" s="32" t="s">
        <v>187</v>
      </c>
      <c r="C21" s="55"/>
      <c r="D21" s="55"/>
      <c r="E21" s="395"/>
    </row>
    <row r="22" spans="1:5" ht="12">
      <c r="A22" s="19"/>
      <c r="B22" s="16" t="s">
        <v>40</v>
      </c>
      <c r="C22" s="19"/>
      <c r="D22" s="19"/>
      <c r="E22" s="395"/>
    </row>
    <row r="23" spans="1:5" ht="12">
      <c r="A23" s="19"/>
      <c r="B23" s="16" t="s">
        <v>266</v>
      </c>
      <c r="C23" s="19"/>
      <c r="D23" s="19"/>
      <c r="E23" s="395"/>
    </row>
    <row r="24" spans="1:5" ht="12">
      <c r="A24" s="19"/>
      <c r="B24" s="16" t="s">
        <v>267</v>
      </c>
      <c r="C24" s="19"/>
      <c r="D24" s="19"/>
      <c r="E24" s="395"/>
    </row>
    <row r="25" spans="1:5" ht="12">
      <c r="A25" s="19"/>
      <c r="B25" s="16" t="s">
        <v>268</v>
      </c>
      <c r="C25" s="19"/>
      <c r="D25" s="19"/>
      <c r="E25" s="395"/>
    </row>
    <row r="26" spans="1:5" ht="12">
      <c r="A26" s="19" t="s">
        <v>92</v>
      </c>
      <c r="B26" s="16" t="s">
        <v>269</v>
      </c>
      <c r="C26" s="19"/>
      <c r="D26" s="19"/>
      <c r="E26" s="395"/>
    </row>
    <row r="27" spans="1:5" ht="12">
      <c r="A27" s="19"/>
      <c r="B27" s="16" t="s">
        <v>270</v>
      </c>
      <c r="C27" s="19"/>
      <c r="D27" s="19"/>
      <c r="E27" s="395"/>
    </row>
    <row r="28" spans="1:6" ht="24">
      <c r="A28" s="19"/>
      <c r="B28" s="16" t="s">
        <v>193</v>
      </c>
      <c r="C28" s="21" t="s">
        <v>115</v>
      </c>
      <c r="D28" s="21">
        <v>1</v>
      </c>
      <c r="E28" s="396"/>
      <c r="F28" s="318">
        <f>E28*D28</f>
        <v>0</v>
      </c>
    </row>
    <row r="29" spans="1:6" s="112" customFormat="1" ht="12.75">
      <c r="A29" s="19"/>
      <c r="B29" s="32"/>
      <c r="C29" s="55"/>
      <c r="D29" s="55"/>
      <c r="E29" s="395"/>
      <c r="F29" s="311"/>
    </row>
    <row r="30" spans="1:6" ht="12.75">
      <c r="A30" s="91">
        <f>COUNT($A$9:A29)+1</f>
        <v>2</v>
      </c>
      <c r="B30" s="109" t="s">
        <v>41</v>
      </c>
      <c r="C30" s="115"/>
      <c r="D30" s="91"/>
      <c r="E30" s="394"/>
      <c r="F30" s="317"/>
    </row>
    <row r="31" spans="1:5" ht="48">
      <c r="A31" s="53"/>
      <c r="B31" s="32" t="s">
        <v>299</v>
      </c>
      <c r="C31" s="53"/>
      <c r="D31" s="19"/>
      <c r="E31" s="395"/>
    </row>
    <row r="32" spans="1:6" ht="12">
      <c r="A32" s="19" t="s">
        <v>92</v>
      </c>
      <c r="B32" s="16" t="s">
        <v>260</v>
      </c>
      <c r="C32" s="19" t="s">
        <v>115</v>
      </c>
      <c r="D32" s="19">
        <v>1</v>
      </c>
      <c r="E32" s="397"/>
      <c r="F32" s="319">
        <f>E32*D32</f>
        <v>0</v>
      </c>
    </row>
    <row r="33" spans="1:6" s="112" customFormat="1" ht="12.75">
      <c r="A33" s="19"/>
      <c r="B33" s="16"/>
      <c r="C33" s="32"/>
      <c r="D33" s="32"/>
      <c r="E33" s="395"/>
      <c r="F33" s="311"/>
    </row>
    <row r="34" spans="1:6" ht="12.75">
      <c r="A34" s="115">
        <f>COUNT($A$12:A33)+1</f>
        <v>3</v>
      </c>
      <c r="B34" s="100" t="s">
        <v>189</v>
      </c>
      <c r="C34" s="115"/>
      <c r="D34" s="91"/>
      <c r="E34" s="398"/>
      <c r="F34" s="320"/>
    </row>
    <row r="35" spans="1:6" ht="36">
      <c r="A35" s="19"/>
      <c r="B35" s="25" t="s">
        <v>190</v>
      </c>
      <c r="C35" s="53"/>
      <c r="D35" s="19"/>
      <c r="E35" s="397"/>
      <c r="F35" s="319"/>
    </row>
    <row r="36" spans="1:6" ht="12">
      <c r="A36" s="19" t="s">
        <v>92</v>
      </c>
      <c r="B36" s="25" t="s">
        <v>191</v>
      </c>
      <c r="C36" s="53"/>
      <c r="D36" s="19"/>
      <c r="E36" s="397"/>
      <c r="F36" s="319"/>
    </row>
    <row r="37" spans="1:6" ht="12">
      <c r="A37" s="19"/>
      <c r="B37" s="25" t="s">
        <v>272</v>
      </c>
      <c r="C37" s="53" t="s">
        <v>113</v>
      </c>
      <c r="D37" s="19">
        <v>1</v>
      </c>
      <c r="E37" s="397"/>
      <c r="F37" s="319">
        <f>E37*D37</f>
        <v>0</v>
      </c>
    </row>
    <row r="38" spans="1:6" ht="12">
      <c r="A38" s="19"/>
      <c r="B38" s="25" t="s">
        <v>273</v>
      </c>
      <c r="C38" s="53" t="s">
        <v>113</v>
      </c>
      <c r="D38" s="19">
        <v>2</v>
      </c>
      <c r="E38" s="397"/>
      <c r="F38" s="319">
        <f>E38*D38</f>
        <v>0</v>
      </c>
    </row>
    <row r="39" spans="1:6" s="112" customFormat="1" ht="12.75">
      <c r="A39" s="19"/>
      <c r="B39" s="26"/>
      <c r="C39" s="53"/>
      <c r="D39" s="19"/>
      <c r="E39" s="397"/>
      <c r="F39" s="319"/>
    </row>
    <row r="40" spans="1:6" ht="12.75">
      <c r="A40" s="91">
        <f>COUNT($A$9:A39)+1</f>
        <v>4</v>
      </c>
      <c r="B40" s="109" t="s">
        <v>261</v>
      </c>
      <c r="C40" s="115"/>
      <c r="D40" s="91"/>
      <c r="E40" s="398"/>
      <c r="F40" s="320"/>
    </row>
    <row r="41" spans="1:6" ht="96">
      <c r="A41" s="19"/>
      <c r="B41" s="26" t="s">
        <v>293</v>
      </c>
      <c r="C41" s="53"/>
      <c r="D41" s="19"/>
      <c r="E41" s="397"/>
      <c r="F41" s="319"/>
    </row>
    <row r="42" spans="1:6" ht="12">
      <c r="A42" s="19" t="s">
        <v>92</v>
      </c>
      <c r="B42" s="26" t="s">
        <v>194</v>
      </c>
      <c r="C42" s="53"/>
      <c r="D42" s="19"/>
      <c r="E42" s="397"/>
      <c r="F42" s="319"/>
    </row>
    <row r="43" spans="1:6" ht="12">
      <c r="A43" s="19"/>
      <c r="B43" s="26" t="s">
        <v>264</v>
      </c>
      <c r="C43" s="53" t="s">
        <v>113</v>
      </c>
      <c r="D43" s="19">
        <v>10</v>
      </c>
      <c r="E43" s="397"/>
      <c r="F43" s="319">
        <f>E43*D43</f>
        <v>0</v>
      </c>
    </row>
    <row r="44" spans="1:6" s="112" customFormat="1" ht="12.75">
      <c r="A44" s="19"/>
      <c r="B44" s="26"/>
      <c r="C44" s="53"/>
      <c r="D44" s="19"/>
      <c r="E44" s="397"/>
      <c r="F44" s="319"/>
    </row>
    <row r="45" spans="1:6" ht="24" customHeight="1">
      <c r="A45" s="91">
        <f>COUNT($A$9:A44)+1</f>
        <v>5</v>
      </c>
      <c r="B45" s="109" t="s">
        <v>262</v>
      </c>
      <c r="C45" s="115"/>
      <c r="D45" s="91"/>
      <c r="E45" s="398"/>
      <c r="F45" s="320"/>
    </row>
    <row r="46" spans="1:6" ht="72">
      <c r="A46" s="19"/>
      <c r="B46" s="26" t="s">
        <v>289</v>
      </c>
      <c r="C46" s="53"/>
      <c r="D46" s="19"/>
      <c r="E46" s="397"/>
      <c r="F46" s="319"/>
    </row>
    <row r="47" spans="1:6" ht="12">
      <c r="A47" s="19" t="s">
        <v>92</v>
      </c>
      <c r="B47" s="26" t="s">
        <v>194</v>
      </c>
      <c r="C47" s="53"/>
      <c r="D47" s="19"/>
      <c r="E47" s="397"/>
      <c r="F47" s="319"/>
    </row>
    <row r="48" spans="1:6" ht="12">
      <c r="A48" s="19"/>
      <c r="B48" s="26" t="s">
        <v>263</v>
      </c>
      <c r="C48" s="53" t="s">
        <v>113</v>
      </c>
      <c r="D48" s="19">
        <v>4</v>
      </c>
      <c r="E48" s="397"/>
      <c r="F48" s="319">
        <f>E48*D48</f>
        <v>0</v>
      </c>
    </row>
    <row r="49" spans="1:6" s="112" customFormat="1" ht="12.75">
      <c r="A49" s="19"/>
      <c r="B49" s="26"/>
      <c r="C49" s="53"/>
      <c r="D49" s="19"/>
      <c r="E49" s="397"/>
      <c r="F49" s="319"/>
    </row>
    <row r="50" spans="1:6" ht="42" customHeight="1">
      <c r="A50" s="91">
        <f>COUNT($A$9:A49)+1</f>
        <v>6</v>
      </c>
      <c r="B50" s="109" t="s">
        <v>196</v>
      </c>
      <c r="C50" s="115"/>
      <c r="D50" s="91"/>
      <c r="E50" s="398"/>
      <c r="F50" s="320"/>
    </row>
    <row r="51" spans="1:5" ht="48">
      <c r="A51" s="19"/>
      <c r="B51" s="26" t="s">
        <v>292</v>
      </c>
      <c r="C51" s="19"/>
      <c r="D51" s="19"/>
      <c r="E51" s="395"/>
    </row>
    <row r="52" spans="1:5" ht="12">
      <c r="A52" s="19" t="s">
        <v>92</v>
      </c>
      <c r="B52" s="26" t="s">
        <v>194</v>
      </c>
      <c r="C52" s="19"/>
      <c r="D52" s="19"/>
      <c r="E52" s="395"/>
    </row>
    <row r="53" spans="1:6" ht="12">
      <c r="A53" s="19"/>
      <c r="B53" s="26" t="s">
        <v>274</v>
      </c>
      <c r="C53" s="19" t="s">
        <v>113</v>
      </c>
      <c r="D53" s="19">
        <v>2</v>
      </c>
      <c r="E53" s="395"/>
      <c r="F53" s="319">
        <f>E53*D53</f>
        <v>0</v>
      </c>
    </row>
    <row r="54" spans="1:6" ht="12">
      <c r="A54" s="19"/>
      <c r="B54" s="26" t="s">
        <v>275</v>
      </c>
      <c r="C54" s="19" t="s">
        <v>113</v>
      </c>
      <c r="D54" s="19">
        <v>2</v>
      </c>
      <c r="E54" s="395"/>
      <c r="F54" s="319">
        <f>E54*D54</f>
        <v>0</v>
      </c>
    </row>
    <row r="55" spans="1:6" s="112" customFormat="1" ht="12.75">
      <c r="A55" s="19"/>
      <c r="B55" s="26"/>
      <c r="C55" s="19"/>
      <c r="D55" s="19"/>
      <c r="E55" s="395"/>
      <c r="F55" s="319"/>
    </row>
    <row r="56" spans="1:6" ht="81" customHeight="1">
      <c r="A56" s="91">
        <f>COUNT($A$9:A55)+1</f>
        <v>7</v>
      </c>
      <c r="B56" s="109" t="s">
        <v>333</v>
      </c>
      <c r="C56" s="91"/>
      <c r="D56" s="91"/>
      <c r="E56" s="394"/>
      <c r="F56" s="320"/>
    </row>
    <row r="57" spans="1:6" ht="103.5">
      <c r="A57" s="19"/>
      <c r="B57" s="78" t="s">
        <v>334</v>
      </c>
      <c r="C57" s="19"/>
      <c r="D57" s="19"/>
      <c r="E57" s="395"/>
      <c r="F57" s="319"/>
    </row>
    <row r="58" spans="1:6" ht="12">
      <c r="A58" s="19"/>
      <c r="B58" s="26" t="s">
        <v>335</v>
      </c>
      <c r="C58" s="19" t="s">
        <v>113</v>
      </c>
      <c r="D58" s="19">
        <v>2</v>
      </c>
      <c r="E58" s="395"/>
      <c r="F58" s="319">
        <f>E58*D58</f>
        <v>0</v>
      </c>
    </row>
    <row r="59" spans="1:6" s="112" customFormat="1" ht="12.75">
      <c r="A59" s="19"/>
      <c r="B59" s="26"/>
      <c r="C59" s="19"/>
      <c r="D59" s="19"/>
      <c r="E59" s="395"/>
      <c r="F59" s="319"/>
    </row>
    <row r="60" spans="1:6" ht="12.75">
      <c r="A60" s="115">
        <f>COUNT($A$9:A56)+1</f>
        <v>8</v>
      </c>
      <c r="B60" s="109" t="s">
        <v>195</v>
      </c>
      <c r="C60" s="91"/>
      <c r="D60" s="91"/>
      <c r="E60" s="394"/>
      <c r="F60" s="317"/>
    </row>
    <row r="61" spans="1:5" ht="48">
      <c r="A61" s="19"/>
      <c r="B61" s="26" t="s">
        <v>277</v>
      </c>
      <c r="C61" s="19"/>
      <c r="D61" s="19"/>
      <c r="E61" s="395"/>
    </row>
    <row r="62" spans="1:5" ht="12">
      <c r="A62" s="19" t="s">
        <v>92</v>
      </c>
      <c r="B62" s="26" t="s">
        <v>194</v>
      </c>
      <c r="C62" s="19"/>
      <c r="D62" s="19"/>
      <c r="E62" s="395"/>
    </row>
    <row r="63" spans="1:6" ht="12">
      <c r="A63" s="19"/>
      <c r="B63" s="26" t="s">
        <v>276</v>
      </c>
      <c r="C63" s="19" t="s">
        <v>113</v>
      </c>
      <c r="D63" s="19">
        <v>9</v>
      </c>
      <c r="E63" s="395"/>
      <c r="F63" s="319">
        <f>E63*D63</f>
        <v>0</v>
      </c>
    </row>
    <row r="64" spans="1:6" s="112" customFormat="1" ht="12.75">
      <c r="A64" s="19"/>
      <c r="B64" s="26"/>
      <c r="C64" s="19"/>
      <c r="D64" s="19"/>
      <c r="E64" s="395"/>
      <c r="F64" s="319"/>
    </row>
    <row r="65" spans="1:6" ht="12.75">
      <c r="A65" s="91">
        <f>COUNT($A$9:A64)+1</f>
        <v>9</v>
      </c>
      <c r="B65" s="113" t="s">
        <v>107</v>
      </c>
      <c r="C65" s="116"/>
      <c r="D65" s="116"/>
      <c r="E65" s="399"/>
      <c r="F65" s="321"/>
    </row>
    <row r="66" spans="1:5" ht="36">
      <c r="A66" s="63"/>
      <c r="B66" s="26" t="s">
        <v>42</v>
      </c>
      <c r="C66" s="75"/>
      <c r="D66" s="75"/>
      <c r="E66" s="395"/>
    </row>
    <row r="67" spans="1:5" ht="12">
      <c r="A67" s="53" t="s">
        <v>182</v>
      </c>
      <c r="B67" s="26" t="s">
        <v>185</v>
      </c>
      <c r="C67" s="53"/>
      <c r="D67" s="53"/>
      <c r="E67" s="395"/>
    </row>
    <row r="68" spans="1:5" ht="12">
      <c r="A68" s="53"/>
      <c r="B68" s="26" t="s">
        <v>278</v>
      </c>
      <c r="C68" s="53"/>
      <c r="D68" s="53"/>
      <c r="E68" s="395"/>
    </row>
    <row r="69" spans="1:5" ht="12">
      <c r="A69" s="53"/>
      <c r="B69" s="26" t="s">
        <v>279</v>
      </c>
      <c r="C69" s="53"/>
      <c r="D69" s="53"/>
      <c r="E69" s="395"/>
    </row>
    <row r="70" spans="1:5" ht="12">
      <c r="A70" s="53"/>
      <c r="B70" s="26" t="s">
        <v>280</v>
      </c>
      <c r="C70" s="55"/>
      <c r="D70" s="55"/>
      <c r="E70" s="395"/>
    </row>
    <row r="71" spans="1:5" ht="12">
      <c r="A71" s="53"/>
      <c r="B71" s="26" t="s">
        <v>77</v>
      </c>
      <c r="C71" s="53"/>
      <c r="D71" s="53"/>
      <c r="E71" s="395"/>
    </row>
    <row r="72" spans="1:5" ht="12">
      <c r="A72" s="53"/>
      <c r="B72" s="26" t="s">
        <v>43</v>
      </c>
      <c r="C72" s="55"/>
      <c r="D72" s="55"/>
      <c r="E72" s="395"/>
    </row>
    <row r="73" spans="2:5" ht="12">
      <c r="B73" s="16" t="s">
        <v>281</v>
      </c>
      <c r="C73" s="55"/>
      <c r="D73" s="55"/>
      <c r="E73" s="395"/>
    </row>
    <row r="74" spans="2:6" ht="12">
      <c r="B74" s="16" t="s">
        <v>282</v>
      </c>
      <c r="C74" s="55" t="s">
        <v>115</v>
      </c>
      <c r="D74" s="55">
        <v>1</v>
      </c>
      <c r="E74" s="395"/>
      <c r="F74" s="319">
        <f>E74*D74</f>
        <v>0</v>
      </c>
    </row>
    <row r="75" spans="1:6" s="112" customFormat="1" ht="12" customHeight="1">
      <c r="A75" s="55"/>
      <c r="B75" s="16"/>
      <c r="C75" s="55"/>
      <c r="D75" s="55"/>
      <c r="E75" s="395"/>
      <c r="F75" s="319"/>
    </row>
    <row r="76" spans="1:6" ht="12.75">
      <c r="A76" s="91">
        <f>COUNT($A$9:A75)+1</f>
        <v>10</v>
      </c>
      <c r="B76" s="113" t="s">
        <v>107</v>
      </c>
      <c r="C76" s="116"/>
      <c r="D76" s="116"/>
      <c r="E76" s="399"/>
      <c r="F76" s="321"/>
    </row>
    <row r="77" spans="1:5" ht="36">
      <c r="A77" s="63"/>
      <c r="B77" s="26" t="s">
        <v>42</v>
      </c>
      <c r="C77" s="75"/>
      <c r="D77" s="75"/>
      <c r="E77" s="395"/>
    </row>
    <row r="78" spans="1:5" ht="12">
      <c r="A78" s="53" t="s">
        <v>182</v>
      </c>
      <c r="B78" s="26" t="s">
        <v>185</v>
      </c>
      <c r="C78" s="53"/>
      <c r="D78" s="53"/>
      <c r="E78" s="395"/>
    </row>
    <row r="79" spans="1:5" ht="12">
      <c r="A79" s="53"/>
      <c r="B79" s="26" t="s">
        <v>283</v>
      </c>
      <c r="C79" s="53"/>
      <c r="D79" s="53"/>
      <c r="E79" s="395"/>
    </row>
    <row r="80" spans="1:5" ht="12">
      <c r="A80" s="53"/>
      <c r="B80" s="26" t="s">
        <v>284</v>
      </c>
      <c r="C80" s="53"/>
      <c r="D80" s="53"/>
      <c r="E80" s="395"/>
    </row>
    <row r="81" spans="1:5" ht="12">
      <c r="A81" s="53"/>
      <c r="B81" s="26" t="s">
        <v>285</v>
      </c>
      <c r="C81" s="55"/>
      <c r="D81" s="55"/>
      <c r="E81" s="395"/>
    </row>
    <row r="82" spans="1:5" ht="12">
      <c r="A82" s="53"/>
      <c r="B82" s="26" t="s">
        <v>77</v>
      </c>
      <c r="C82" s="53"/>
      <c r="D82" s="53"/>
      <c r="E82" s="395"/>
    </row>
    <row r="83" spans="1:5" ht="12">
      <c r="A83" s="53"/>
      <c r="B83" s="26" t="s">
        <v>43</v>
      </c>
      <c r="C83" s="55"/>
      <c r="D83" s="55"/>
      <c r="E83" s="395"/>
    </row>
    <row r="84" spans="2:5" ht="12">
      <c r="B84" s="16" t="s">
        <v>286</v>
      </c>
      <c r="C84" s="55"/>
      <c r="D84" s="55"/>
      <c r="E84" s="395"/>
    </row>
    <row r="85" spans="2:6" ht="12">
      <c r="B85" s="16" t="s">
        <v>287</v>
      </c>
      <c r="C85" s="55" t="s">
        <v>115</v>
      </c>
      <c r="D85" s="55">
        <v>1</v>
      </c>
      <c r="E85" s="395"/>
      <c r="F85" s="319">
        <f>E85*D85</f>
        <v>0</v>
      </c>
    </row>
    <row r="86" spans="1:6" s="112" customFormat="1" ht="12.75">
      <c r="A86" s="19"/>
      <c r="B86" s="16"/>
      <c r="C86" s="19"/>
      <c r="D86" s="19"/>
      <c r="E86" s="395"/>
      <c r="F86" s="311"/>
    </row>
    <row r="87" spans="1:6" ht="12.75">
      <c r="A87" s="91">
        <f>COUNT($A$9:A86)+1</f>
        <v>11</v>
      </c>
      <c r="B87" s="118" t="s">
        <v>45</v>
      </c>
      <c r="C87" s="117"/>
      <c r="D87" s="117"/>
      <c r="E87" s="400"/>
      <c r="F87" s="309"/>
    </row>
    <row r="88" spans="2:6" ht="24">
      <c r="B88" s="59" t="s">
        <v>46</v>
      </c>
      <c r="C88" s="75"/>
      <c r="D88" s="75"/>
      <c r="E88" s="401"/>
      <c r="F88" s="292"/>
    </row>
    <row r="89" spans="2:6" ht="12">
      <c r="B89" s="59" t="s">
        <v>198</v>
      </c>
      <c r="C89" s="75"/>
      <c r="D89" s="75"/>
      <c r="E89" s="401"/>
      <c r="F89" s="292"/>
    </row>
    <row r="90" spans="2:6" ht="27.75" customHeight="1">
      <c r="B90" s="59" t="s">
        <v>44</v>
      </c>
      <c r="C90" s="75"/>
      <c r="D90" s="75"/>
      <c r="E90" s="401"/>
      <c r="F90" s="292"/>
    </row>
    <row r="91" spans="1:5" ht="36">
      <c r="A91" s="19"/>
      <c r="B91" s="59" t="s">
        <v>58</v>
      </c>
      <c r="C91" s="75"/>
      <c r="D91" s="75"/>
      <c r="E91" s="395"/>
    </row>
    <row r="92" spans="1:5" ht="12">
      <c r="A92" s="19" t="s">
        <v>92</v>
      </c>
      <c r="B92" s="59" t="s">
        <v>194</v>
      </c>
      <c r="C92" s="75"/>
      <c r="D92" s="75"/>
      <c r="E92" s="395"/>
    </row>
    <row r="93" spans="1:5" ht="12">
      <c r="A93" s="19"/>
      <c r="B93" s="59" t="s">
        <v>197</v>
      </c>
      <c r="C93" s="75"/>
      <c r="D93" s="75"/>
      <c r="E93" s="395"/>
    </row>
    <row r="94" spans="1:6" ht="12">
      <c r="A94" s="19"/>
      <c r="B94" s="59" t="s">
        <v>288</v>
      </c>
      <c r="C94" s="75" t="s">
        <v>113</v>
      </c>
      <c r="D94" s="75">
        <v>3</v>
      </c>
      <c r="E94" s="395"/>
      <c r="F94" s="319">
        <f>E94*D94</f>
        <v>0</v>
      </c>
    </row>
    <row r="95" spans="1:6" s="112" customFormat="1" ht="12.75">
      <c r="A95" s="19"/>
      <c r="B95" s="16"/>
      <c r="C95" s="19"/>
      <c r="D95" s="19"/>
      <c r="E95" s="395"/>
      <c r="F95" s="311"/>
    </row>
    <row r="96" spans="1:6" ht="12.75">
      <c r="A96" s="115">
        <f>COUNT($A$12:A95)+1</f>
        <v>12</v>
      </c>
      <c r="B96" s="113" t="s">
        <v>47</v>
      </c>
      <c r="C96" s="91"/>
      <c r="D96" s="91"/>
      <c r="E96" s="394"/>
      <c r="F96" s="317"/>
    </row>
    <row r="97" spans="1:5" ht="36">
      <c r="A97" s="32"/>
      <c r="B97" s="32" t="s">
        <v>291</v>
      </c>
      <c r="C97" s="19"/>
      <c r="D97" s="19"/>
      <c r="E97" s="395"/>
    </row>
    <row r="98" spans="1:6" ht="12">
      <c r="A98" s="32"/>
      <c r="B98" s="26" t="s">
        <v>201</v>
      </c>
      <c r="C98" s="55" t="s">
        <v>111</v>
      </c>
      <c r="D98" s="55">
        <v>10</v>
      </c>
      <c r="E98" s="402"/>
      <c r="F98" s="319">
        <f>E98*D98</f>
        <v>0</v>
      </c>
    </row>
    <row r="99" spans="1:6" ht="12">
      <c r="A99" s="32"/>
      <c r="B99" s="26" t="s">
        <v>290</v>
      </c>
      <c r="C99" s="55" t="s">
        <v>111</v>
      </c>
      <c r="D99" s="55">
        <v>25</v>
      </c>
      <c r="E99" s="402"/>
      <c r="F99" s="319">
        <f>E99*D99</f>
        <v>0</v>
      </c>
    </row>
    <row r="100" spans="1:6" s="112" customFormat="1" ht="12.75">
      <c r="A100" s="55"/>
      <c r="B100" s="32"/>
      <c r="C100" s="55"/>
      <c r="D100" s="55"/>
      <c r="E100" s="395"/>
      <c r="F100" s="311"/>
    </row>
    <row r="101" spans="1:6" ht="12.75">
      <c r="A101" s="115">
        <f>COUNT($A$12:A100)+1</f>
        <v>13</v>
      </c>
      <c r="B101" s="113" t="s">
        <v>48</v>
      </c>
      <c r="C101" s="116"/>
      <c r="D101" s="116"/>
      <c r="E101" s="399"/>
      <c r="F101" s="321"/>
    </row>
    <row r="102" spans="2:6" ht="60">
      <c r="B102" s="32" t="s">
        <v>295</v>
      </c>
      <c r="C102" s="122" t="s">
        <v>142</v>
      </c>
      <c r="D102" s="122">
        <v>850</v>
      </c>
      <c r="E102" s="403"/>
      <c r="F102" s="322">
        <f>E102*D102</f>
        <v>0</v>
      </c>
    </row>
    <row r="103" spans="1:6" s="112" customFormat="1" ht="12.75">
      <c r="A103" s="55"/>
      <c r="B103" s="32"/>
      <c r="C103" s="32"/>
      <c r="D103" s="32"/>
      <c r="E103" s="395"/>
      <c r="F103" s="311"/>
    </row>
    <row r="104" spans="1:6" ht="12.75">
      <c r="A104" s="119">
        <f>COUNT($A$12:A103)+1</f>
        <v>14</v>
      </c>
      <c r="B104" s="121" t="s">
        <v>202</v>
      </c>
      <c r="C104" s="120"/>
      <c r="D104" s="120"/>
      <c r="E104" s="394"/>
      <c r="F104" s="317"/>
    </row>
    <row r="105" spans="1:6" ht="48">
      <c r="A105" s="64"/>
      <c r="B105" s="74" t="s">
        <v>294</v>
      </c>
      <c r="C105" s="122" t="s">
        <v>143</v>
      </c>
      <c r="D105" s="122">
        <v>80</v>
      </c>
      <c r="E105" s="403"/>
      <c r="F105" s="322">
        <f>E105*D105</f>
        <v>0</v>
      </c>
    </row>
    <row r="106" spans="1:6" s="112" customFormat="1" ht="12.75">
      <c r="A106" s="64"/>
      <c r="B106" s="76"/>
      <c r="C106" s="32"/>
      <c r="D106" s="32"/>
      <c r="E106" s="395"/>
      <c r="F106" s="311"/>
    </row>
    <row r="107" spans="1:6" ht="12.75">
      <c r="A107" s="119">
        <f>COUNT($A$12:A106)+1</f>
        <v>15</v>
      </c>
      <c r="B107" s="121" t="s">
        <v>204</v>
      </c>
      <c r="C107" s="120"/>
      <c r="D107" s="120"/>
      <c r="E107" s="394"/>
      <c r="F107" s="317"/>
    </row>
    <row r="108" spans="1:5" ht="48">
      <c r="A108" s="64"/>
      <c r="B108" s="25" t="s">
        <v>203</v>
      </c>
      <c r="C108" s="55"/>
      <c r="D108" s="55"/>
      <c r="E108" s="395"/>
    </row>
    <row r="109" spans="2:6" ht="12">
      <c r="B109" s="26" t="s">
        <v>199</v>
      </c>
      <c r="C109" s="55" t="s">
        <v>111</v>
      </c>
      <c r="D109" s="55">
        <v>8</v>
      </c>
      <c r="E109" s="395"/>
      <c r="F109" s="311">
        <f>E109*D109</f>
        <v>0</v>
      </c>
    </row>
    <row r="110" spans="2:6" ht="12">
      <c r="B110" s="26" t="s">
        <v>200</v>
      </c>
      <c r="C110" s="55" t="s">
        <v>111</v>
      </c>
      <c r="D110" s="55">
        <v>8</v>
      </c>
      <c r="E110" s="395"/>
      <c r="F110" s="311">
        <f>E110*D110</f>
        <v>0</v>
      </c>
    </row>
    <row r="111" spans="2:6" ht="12">
      <c r="B111" s="26" t="s">
        <v>296</v>
      </c>
      <c r="C111" s="55" t="s">
        <v>111</v>
      </c>
      <c r="D111" s="55">
        <v>18</v>
      </c>
      <c r="E111" s="395"/>
      <c r="F111" s="311">
        <f>E111*D111</f>
        <v>0</v>
      </c>
    </row>
    <row r="112" spans="1:6" s="112" customFormat="1" ht="12.75">
      <c r="A112" s="55"/>
      <c r="B112" s="26"/>
      <c r="C112" s="55"/>
      <c r="D112" s="55"/>
      <c r="E112" s="395"/>
      <c r="F112" s="311"/>
    </row>
    <row r="113" spans="1:6" ht="12.75">
      <c r="A113" s="119">
        <f>COUNT($A$12:A112)+1</f>
        <v>16</v>
      </c>
      <c r="B113" s="121" t="s">
        <v>140</v>
      </c>
      <c r="C113" s="120"/>
      <c r="D113" s="120"/>
      <c r="E113" s="394"/>
      <c r="F113" s="317"/>
    </row>
    <row r="114" spans="1:6" ht="12">
      <c r="A114" s="75"/>
      <c r="B114" s="59" t="s">
        <v>200</v>
      </c>
      <c r="C114" s="114" t="s">
        <v>113</v>
      </c>
      <c r="D114" s="55">
        <v>1</v>
      </c>
      <c r="E114" s="395"/>
      <c r="F114" s="311">
        <f>E114*D114</f>
        <v>0</v>
      </c>
    </row>
    <row r="115" spans="1:6" ht="12">
      <c r="A115" s="75"/>
      <c r="B115" s="26" t="s">
        <v>296</v>
      </c>
      <c r="C115" s="114" t="s">
        <v>113</v>
      </c>
      <c r="D115" s="55">
        <v>1</v>
      </c>
      <c r="E115" s="395"/>
      <c r="F115" s="311">
        <f>E115*D115</f>
        <v>0</v>
      </c>
    </row>
    <row r="116" spans="1:6" s="112" customFormat="1" ht="12.75">
      <c r="A116" s="55"/>
      <c r="B116" s="26"/>
      <c r="C116" s="55"/>
      <c r="D116" s="55"/>
      <c r="E116" s="395"/>
      <c r="F116" s="311"/>
    </row>
    <row r="117" spans="1:6" ht="25.5">
      <c r="A117" s="115">
        <f>COUNT($A$12:A115)+1</f>
        <v>17</v>
      </c>
      <c r="B117" s="92" t="s">
        <v>297</v>
      </c>
      <c r="C117" s="91"/>
      <c r="D117" s="91"/>
      <c r="E117" s="404"/>
      <c r="F117" s="309"/>
    </row>
    <row r="118" spans="1:6" ht="24">
      <c r="A118" s="32"/>
      <c r="B118" s="32" t="s">
        <v>298</v>
      </c>
      <c r="C118" s="114" t="s">
        <v>113</v>
      </c>
      <c r="D118" s="123">
        <v>1</v>
      </c>
      <c r="E118" s="405"/>
      <c r="F118" s="323">
        <f>D118*E118</f>
        <v>0</v>
      </c>
    </row>
    <row r="119" spans="1:5" ht="12">
      <c r="A119" s="65"/>
      <c r="B119" s="66"/>
      <c r="E119" s="395"/>
    </row>
    <row r="120" spans="1:6" s="98" customFormat="1" ht="12.75">
      <c r="A120" s="169">
        <f>COUNT($A$6:A119)+1</f>
        <v>18</v>
      </c>
      <c r="B120" s="92" t="s">
        <v>13</v>
      </c>
      <c r="C120" s="91"/>
      <c r="D120" s="91"/>
      <c r="E120" s="405"/>
      <c r="F120" s="303"/>
    </row>
    <row r="121" spans="1:6" s="23" customFormat="1" ht="18.75" customHeight="1">
      <c r="A121" s="170"/>
      <c r="B121" s="16" t="s">
        <v>14</v>
      </c>
      <c r="C121" s="21" t="s">
        <v>1017</v>
      </c>
      <c r="D121" s="21">
        <v>1</v>
      </c>
      <c r="E121" s="405"/>
      <c r="F121" s="291">
        <f>E121*D121</f>
        <v>0</v>
      </c>
    </row>
    <row r="122" spans="1:6" s="47" customFormat="1" ht="12">
      <c r="A122" s="275"/>
      <c r="B122" s="59"/>
      <c r="C122" s="276"/>
      <c r="D122" s="277"/>
      <c r="E122" s="405"/>
      <c r="F122" s="304"/>
    </row>
    <row r="123" spans="1:6" s="98" customFormat="1" ht="12.75">
      <c r="A123" s="169">
        <f>COUNT($A$6:A122)+1</f>
        <v>19</v>
      </c>
      <c r="B123" s="92" t="s">
        <v>15</v>
      </c>
      <c r="C123" s="91"/>
      <c r="D123" s="91"/>
      <c r="E123" s="405"/>
      <c r="F123" s="303"/>
    </row>
    <row r="124" spans="1:6" s="23" customFormat="1" ht="11.25" customHeight="1">
      <c r="A124" s="170"/>
      <c r="B124" s="16" t="s">
        <v>16</v>
      </c>
      <c r="C124" s="21" t="s">
        <v>1017</v>
      </c>
      <c r="D124" s="21">
        <v>1</v>
      </c>
      <c r="E124" s="405"/>
      <c r="F124" s="291">
        <f>E124*D124</f>
        <v>0</v>
      </c>
    </row>
    <row r="125" spans="1:6" s="23" customFormat="1" ht="12">
      <c r="A125" s="170"/>
      <c r="B125" s="16"/>
      <c r="C125" s="21"/>
      <c r="D125" s="21"/>
      <c r="E125" s="405"/>
      <c r="F125" s="291"/>
    </row>
    <row r="126" spans="1:6" s="98" customFormat="1" ht="12.75">
      <c r="A126" s="169">
        <f>COUNT($A$6:A125)+1</f>
        <v>20</v>
      </c>
      <c r="B126" s="92" t="s">
        <v>17</v>
      </c>
      <c r="C126" s="91"/>
      <c r="D126" s="91"/>
      <c r="E126" s="405"/>
      <c r="F126" s="303"/>
    </row>
    <row r="127" spans="1:6" s="23" customFormat="1" ht="12" customHeight="1">
      <c r="A127" s="170"/>
      <c r="B127" s="16" t="s">
        <v>18</v>
      </c>
      <c r="C127" s="21" t="s">
        <v>1017</v>
      </c>
      <c r="D127" s="21">
        <v>1</v>
      </c>
      <c r="E127" s="405"/>
      <c r="F127" s="291">
        <f>E127*D127</f>
        <v>0</v>
      </c>
    </row>
    <row r="128" ht="12">
      <c r="A128" s="19"/>
    </row>
    <row r="129" spans="1:6" s="62" customFormat="1" ht="12.75">
      <c r="A129" s="137"/>
      <c r="B129" s="124" t="s">
        <v>108</v>
      </c>
      <c r="C129" s="94"/>
      <c r="D129" s="94"/>
      <c r="E129" s="281"/>
      <c r="F129" s="284">
        <f>SUM(F28:F128)</f>
        <v>0</v>
      </c>
    </row>
    <row r="131" ht="12">
      <c r="A131" s="19"/>
    </row>
    <row r="132" spans="3:6" ht="12">
      <c r="C132" s="34"/>
      <c r="D132" s="34"/>
      <c r="E132" s="324"/>
      <c r="F132" s="324"/>
    </row>
    <row r="133" ht="12">
      <c r="A133" s="19"/>
    </row>
    <row r="134" ht="12">
      <c r="A134" s="51"/>
    </row>
    <row r="135" ht="12">
      <c r="A135" s="51"/>
    </row>
    <row r="136" spans="7:8" ht="12">
      <c r="G136" s="34"/>
      <c r="H136" s="34"/>
    </row>
    <row r="137" spans="1:8" ht="12">
      <c r="A137" s="19"/>
      <c r="E137" s="324"/>
      <c r="G137" s="34"/>
      <c r="H137" s="34"/>
    </row>
    <row r="138" spans="1:8" ht="12">
      <c r="A138" s="19"/>
      <c r="C138" s="34"/>
      <c r="E138" s="324"/>
      <c r="G138" s="34"/>
      <c r="H138" s="34"/>
    </row>
    <row r="139" spans="3:8" ht="12">
      <c r="C139" s="34"/>
      <c r="E139" s="324"/>
      <c r="G139" s="34"/>
      <c r="H139" s="34"/>
    </row>
    <row r="140" spans="1:8" ht="12">
      <c r="A140" s="68"/>
      <c r="C140" s="34"/>
      <c r="E140" s="324"/>
      <c r="G140" s="34"/>
      <c r="H140" s="34"/>
    </row>
    <row r="141" spans="3:8" ht="12">
      <c r="C141" s="34"/>
      <c r="E141" s="324"/>
      <c r="G141" s="34"/>
      <c r="H141" s="34"/>
    </row>
    <row r="142" ht="12">
      <c r="E142" s="324"/>
    </row>
    <row r="144" spans="1:4" ht="12">
      <c r="A144" s="53"/>
      <c r="B144" s="16"/>
      <c r="C144" s="16"/>
      <c r="D144" s="16"/>
    </row>
    <row r="145" spans="1:4" ht="12">
      <c r="A145" s="53"/>
      <c r="B145" s="26"/>
      <c r="C145" s="16"/>
      <c r="D145" s="40"/>
    </row>
    <row r="146" spans="1:4" ht="12">
      <c r="A146" s="53"/>
      <c r="B146" s="26"/>
      <c r="C146" s="41"/>
      <c r="D146" s="40"/>
    </row>
    <row r="147" spans="1:4" ht="12">
      <c r="A147" s="26"/>
      <c r="B147" s="16"/>
      <c r="C147" s="16"/>
      <c r="D147" s="16"/>
    </row>
    <row r="148" spans="1:4" ht="12">
      <c r="A148" s="53"/>
      <c r="B148" s="16"/>
      <c r="C148" s="16"/>
      <c r="D148" s="16"/>
    </row>
    <row r="149" spans="1:4" ht="12">
      <c r="A149" s="53"/>
      <c r="B149" s="16"/>
      <c r="C149" s="16"/>
      <c r="D149" s="16"/>
    </row>
    <row r="150" spans="1:4" ht="12">
      <c r="A150" s="26"/>
      <c r="B150" s="16"/>
      <c r="C150" s="41"/>
      <c r="D150" s="16"/>
    </row>
    <row r="151" spans="1:4" ht="12">
      <c r="A151" s="53"/>
      <c r="B151" s="16"/>
      <c r="C151" s="16"/>
      <c r="D151" s="16"/>
    </row>
    <row r="152" spans="1:4" ht="12">
      <c r="A152" s="53"/>
      <c r="B152" s="16"/>
      <c r="C152" s="16"/>
      <c r="D152" s="16"/>
    </row>
    <row r="153" spans="1:4" ht="12">
      <c r="A153" s="53"/>
      <c r="B153" s="16"/>
      <c r="C153" s="16"/>
      <c r="D153" s="16"/>
    </row>
    <row r="154" spans="1:4" ht="12">
      <c r="A154" s="53"/>
      <c r="B154" s="16"/>
      <c r="C154" s="41"/>
      <c r="D154" s="16"/>
    </row>
    <row r="155" spans="1:4" ht="12">
      <c r="A155" s="53"/>
      <c r="B155" s="16"/>
      <c r="C155" s="41"/>
      <c r="D155" s="16"/>
    </row>
    <row r="156" spans="1:4" ht="12">
      <c r="A156" s="53"/>
      <c r="B156" s="16"/>
      <c r="C156" s="41"/>
      <c r="D156" s="16"/>
    </row>
    <row r="157" spans="1:4" ht="12">
      <c r="A157" s="53"/>
      <c r="B157" s="16"/>
      <c r="C157" s="41"/>
      <c r="D157" s="16"/>
    </row>
    <row r="158" spans="1:4" ht="12">
      <c r="A158" s="53"/>
      <c r="B158" s="67"/>
      <c r="C158" s="26"/>
      <c r="D158" s="26"/>
    </row>
    <row r="160" ht="12">
      <c r="D160" s="69"/>
    </row>
    <row r="162" spans="1:4" ht="12">
      <c r="A162" s="53"/>
      <c r="B162" s="25"/>
      <c r="C162" s="25"/>
      <c r="D162" s="25"/>
    </row>
    <row r="163" spans="1:4" ht="12">
      <c r="A163" s="25"/>
      <c r="B163" s="25"/>
      <c r="C163" s="25"/>
      <c r="D163" s="25"/>
    </row>
    <row r="164" spans="1:4" ht="12">
      <c r="A164" s="25"/>
      <c r="B164" s="25"/>
      <c r="C164" s="25"/>
      <c r="D164" s="25"/>
    </row>
    <row r="165" spans="1:4" ht="12">
      <c r="A165" s="25"/>
      <c r="B165" s="25"/>
      <c r="C165" s="25"/>
      <c r="D165" s="25"/>
    </row>
    <row r="166" spans="1:4" ht="12">
      <c r="A166" s="25"/>
      <c r="B166" s="25"/>
      <c r="C166" s="25"/>
      <c r="D166" s="25"/>
    </row>
    <row r="167" spans="1:4" ht="12">
      <c r="A167" s="25"/>
      <c r="B167" s="25"/>
      <c r="C167" s="25"/>
      <c r="D167" s="25"/>
    </row>
    <row r="168" spans="1:4" ht="12">
      <c r="A168" s="25"/>
      <c r="B168" s="16"/>
      <c r="C168" s="25"/>
      <c r="D168" s="25"/>
    </row>
    <row r="171" spans="1:4" ht="12">
      <c r="A171" s="53"/>
      <c r="B171" s="59"/>
      <c r="C171" s="26"/>
      <c r="D171" s="26"/>
    </row>
    <row r="172" spans="1:4" ht="12">
      <c r="A172" s="53"/>
      <c r="B172" s="26"/>
      <c r="C172" s="26"/>
      <c r="D172" s="26"/>
    </row>
    <row r="173" spans="1:4" ht="12">
      <c r="A173" s="53"/>
      <c r="B173" s="26"/>
      <c r="C173" s="70"/>
      <c r="D173" s="70"/>
    </row>
    <row r="174" spans="1:4" ht="12">
      <c r="A174" s="53"/>
      <c r="B174" s="26"/>
      <c r="C174" s="70"/>
      <c r="D174" s="70"/>
    </row>
    <row r="175" spans="1:4" ht="12">
      <c r="A175" s="53"/>
      <c r="B175" s="26"/>
      <c r="C175" s="70"/>
      <c r="D175" s="70"/>
    </row>
    <row r="176" spans="1:4" ht="12">
      <c r="A176" s="53"/>
      <c r="B176" s="26"/>
      <c r="C176" s="26"/>
      <c r="D176" s="26"/>
    </row>
  </sheetData>
  <sheetProtection password="C618" sheet="1" objects="1" scenarios="1"/>
  <mergeCells count="4">
    <mergeCell ref="A1:B1"/>
    <mergeCell ref="C1:F1"/>
    <mergeCell ref="A3:B3"/>
    <mergeCell ref="C3:F3"/>
  </mergeCells>
  <printOptions/>
  <pageMargins left="0.5833333333333334" right="0.7480314960629921" top="0.984251968503937" bottom="0.984251968503937" header="0.5118110236220472" footer="0.5118110236220472"/>
  <pageSetup horizontalDpi="360" verticalDpi="360" orientation="portrait" paperSize="9"/>
  <headerFooter alignWithMargins="0">
    <oddFooter>&amp;L&amp;A
&amp;R&amp;P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dc:title>
  <dc:subject/>
  <dc:creator>Bozo</dc:creator>
  <cp:keywords/>
  <dc:description/>
  <cp:lastModifiedBy>Irena Pavliha</cp:lastModifiedBy>
  <cp:lastPrinted>2013-10-30T09:15:26Z</cp:lastPrinted>
  <dcterms:created xsi:type="dcterms:W3CDTF">2001-05-29T10:30:45Z</dcterms:created>
  <dcterms:modified xsi:type="dcterms:W3CDTF">2013-10-30T09:19:56Z</dcterms:modified>
  <cp:category/>
  <cp:version/>
  <cp:contentType/>
  <cp:contentStatus/>
</cp:coreProperties>
</file>