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6480" tabRatio="599" activeTab="2"/>
  </bookViews>
  <sheets>
    <sheet name="obrtniška dela" sheetId="1" r:id="rId1"/>
    <sheet name="gradbena dela" sheetId="2" r:id="rId2"/>
    <sheet name="rekapitulacija" sheetId="3" r:id="rId3"/>
  </sheets>
  <definedNames/>
  <calcPr fullCalcOnLoad="1"/>
</workbook>
</file>

<file path=xl/sharedStrings.xml><?xml version="1.0" encoding="utf-8"?>
<sst xmlns="http://schemas.openxmlformats.org/spreadsheetml/2006/main" count="236" uniqueCount="111">
  <si>
    <t>m3</t>
  </si>
  <si>
    <t>m2</t>
  </si>
  <si>
    <t>SKUPAJ:</t>
  </si>
  <si>
    <t>m1</t>
  </si>
  <si>
    <t>kom</t>
  </si>
  <si>
    <t>REKAPITULACIJA</t>
  </si>
  <si>
    <t>GRADBENA DELA</t>
  </si>
  <si>
    <t>TESARSKA DELA</t>
  </si>
  <si>
    <t>GRADBENA DELA SKUPAJ:</t>
  </si>
  <si>
    <t>1.</t>
  </si>
  <si>
    <t>2.</t>
  </si>
  <si>
    <t>3.</t>
  </si>
  <si>
    <t>4.</t>
  </si>
  <si>
    <t>5.</t>
  </si>
  <si>
    <t>6.</t>
  </si>
  <si>
    <t>7.</t>
  </si>
  <si>
    <t>8.</t>
  </si>
  <si>
    <t>OBČINA KANAL OB SOČI, Trg svobode 23, Kanal</t>
  </si>
  <si>
    <t xml:space="preserve">INVESTITOR: </t>
  </si>
  <si>
    <t>OBJEKT:</t>
  </si>
  <si>
    <t>Dela je potrebno  izvajati  v skladu z veljavnimi tehničnimi predpisi, normativi in upoštevati predpise iz varstva pri delu ter projektno dokumentacijo.</t>
  </si>
  <si>
    <t>Splošno:</t>
  </si>
  <si>
    <t>Opomba:</t>
  </si>
  <si>
    <t>A.</t>
  </si>
  <si>
    <t>B.</t>
  </si>
  <si>
    <t>C.</t>
  </si>
  <si>
    <t xml:space="preserve">GRADBENA DELA </t>
  </si>
  <si>
    <t>9.</t>
  </si>
  <si>
    <t>TRŽNICA S PARKIRIŠČEM V KANALU</t>
  </si>
  <si>
    <t>Pred pričetkom del je treba vse opise, mere, količine na objektu in obdelave kontrolirati po veljavnih načrtih, detajlih in opisih.Vse količine obstoječega stanja je potrebno kontrolirati  skupaj z projektno dokumentacijo (morebitna neskladja je potrebno preveriti in o le teh obvestiti pooblaščenega predstavnika investitorja oziroma  odgovornega nadzornika projekta)</t>
  </si>
  <si>
    <t xml:space="preserve">Za vsa dela je potrebno voditi gradbeno knjigo in  dnevnik o izvajanju del in jih obračunati po dejansko opravljenih količinah, kar potrdi nadzorni organ investitorja. </t>
  </si>
  <si>
    <t>Zakoličba objekta, katero izvede pooblaščena družba s pooblastilom za izvajanje geodetskih storitev</t>
  </si>
  <si>
    <t>Izdelava prečnih ter vzdolžnih profilov, določitev globin ter zavarovanje obstoječih komunalnih naprav</t>
  </si>
  <si>
    <t xml:space="preserve">Ureditev gradbišča ( postavitev  zaščitne ograje po obodu gradbišča, ureditev elektro in vodovodnega priključka , postavitev vseh potrebnih gradbiščnih tabel, ter drugih del, ki so potrebna za varno delo na gradbišču) </t>
  </si>
  <si>
    <t xml:space="preserve">ZEMELJSKA DELA </t>
  </si>
  <si>
    <t xml:space="preserve">Izkopi in odvozi so obračunani v m3 v raščenem stanju, zasip in tampon so obračunani po m3 v utrjenem stanju. </t>
  </si>
  <si>
    <t>BETONSKA DELA</t>
  </si>
  <si>
    <t xml:space="preserve">Dobava, ravnanje, čiščenje in polaganje ter vezanje srednje komplicirane rebraste armature RA 400/500  premera do 12 mm </t>
  </si>
  <si>
    <t>kg</t>
  </si>
  <si>
    <t xml:space="preserve">Dobava, ravnanje, čiščenje in polaganje ter vezanje srednje komplicirane rebraste armature RA 400/500  premera nad 12 mm </t>
  </si>
  <si>
    <t xml:space="preserve">Dobava, obdelava, čiščenje, polaganje in vezanje  armaturnih mrež  MAG 500/560 </t>
  </si>
  <si>
    <t>D.</t>
  </si>
  <si>
    <t xml:space="preserve">TESARSKA DELA </t>
  </si>
  <si>
    <t>kd</t>
  </si>
  <si>
    <t>E.</t>
  </si>
  <si>
    <t>Označba, zarisovanje in zavarovanje trase obstoječih komunalnih vodov - Obračun po dejanskih stroških !</t>
  </si>
  <si>
    <t xml:space="preserve">KANALIZACIJA in ZUNANJA DELA </t>
  </si>
  <si>
    <t xml:space="preserve">Izdelava nosilne plasti bituminiziranega drobljenca BD22 v debelini 5 cm
</t>
  </si>
  <si>
    <t xml:space="preserve">Izdelava obrabnozaporne plasti bitumenskega betona BB11 iz zmesi zrn 0/11 mm iz  karbonatnih kamnin v debelini 3 cm
</t>
  </si>
  <si>
    <t>11.</t>
  </si>
  <si>
    <t>C:</t>
  </si>
  <si>
    <t>F:</t>
  </si>
  <si>
    <t>NEPREDVIDENA DELA  10 %</t>
  </si>
  <si>
    <t>Strojni izkop točkovnih temeljev v  terenu III-IV  KTG globine do 1 m s pravilnim odsekavanjem stranic in dna izkopa, nakladanjem zemlje na transportno sredstvo in odvozom na deponijo s plačilom komunalnih taks</t>
  </si>
  <si>
    <t xml:space="preserve">Planiranje dna gradbene jame s točnostjo 3,00 cm, povprečnim izkopom cca 0,05 m3/m2 vključno z strojnim valjanjem in odvozom na deponijo  ter s plačilom komunalnih taks </t>
  </si>
  <si>
    <t xml:space="preserve">Dobava in razstiranje gramoznega tampona v debelini do 10 cm vključno s strojnim valjanjem in komprimiranjem do modula stisljivosti min 100 Mpa do kote peščene podlage </t>
  </si>
  <si>
    <t>Zasip za točkovnimi temelji z materialom  od izkopa, vključno z nabijanjem v plasteh po 20,00 cm in potrebnim transportom materiala</t>
  </si>
  <si>
    <t>Dobava in strojno vgrajevanje podložnega betona C12/15 ( MB 15 ),  debeline 10 cm pod točkovne temelje, preseka  konstrukcije do 0,12 m3/m2  vključno z vsemi transporti in pomožnimi deli</t>
  </si>
  <si>
    <t>Dobava in strojno vgrajevanje betona C25/30 (MB 30 ), preseka konstrukcije 0,20- 0,30 m3/m1, v armiranobetonske  točkovne temelje  za stebre nadstrešnice</t>
  </si>
  <si>
    <t>Dobava in strojno vgrajevanje betona C25/30 (MB 30 ), preseka konstrukcije do 0,12m3/m1, v armiranobetonske  stebre nadstrešnice</t>
  </si>
  <si>
    <t xml:space="preserve">Dobava in strojno vgrajevanje betona C25/30 (MB 30 ), preseka konstrukcije do 0,12 m3/m1, v armiranobetonsko ploščo nadstrešnice </t>
  </si>
  <si>
    <t>Dobava materiala in izdelava dvostranskega ravnega opaža  za točkovne temelje , z lesenim opažem vključno z opaženjem razopaženjem, čiščenjem ter sortiranjem materiala (nevidni beton)</t>
  </si>
  <si>
    <t>Dobava materiala in izdelava  ravnega opaža  za stebre  dim 30x30  cm, z podpiranjem do 3,50 m , z lesenim opažem vključno z opaženjem razopaženjem, čiščenjem ter sortiranjem materiala (nevidni beton)</t>
  </si>
  <si>
    <t>Dobava materiala,( montaža in demontaža po končanih delih ) lahkih kovinskih ali lesenih, odrov višine do 4,00 m, naprava podstavka z obračunom amortizacije, in prevozom do mesta vgradnje (Obračun po m2 enkratne tlorisne  površine nadstrešnice)</t>
  </si>
  <si>
    <t>Dobava materiala,( montaža in demontaža po končanih delih ) lahkih kovinskih ali lesenih, odrov višine do 4,00 m, naprava podstavka z obračunom amortizacije, in prevozom do mesta vgradnje (Obračun po m2 enkratne   površine za oblogo slopov z kamnom)</t>
  </si>
  <si>
    <t>Namestitev obstoječih LTŽ pokrovov na kanalizacijskih revizijskih jaških na ustrezno višino vključno z vsemi pomožnimi deli ter prilagoditvi finalnemu tlaku parkirišča.  LTŽ pokrovi dim 60x60 cm</t>
  </si>
  <si>
    <t>Namestitev obstoječih LTŽ pokrovov na peskolovih in požiralnikih  na ustrezno višino vključno z vsemi pomožnimi deli ter prilagoditvi finalnemu tlaku parkirišča.  LTŽ pokrovi dim 40x40cm</t>
  </si>
  <si>
    <t>Dobava  materiala in polaganje betonskih tlakovcev deb. 8 cm na uvaljano peščeno podlago deb. 5 cm. Tlakovci so položeni v skladu z projektom arhitekture v predpisanih naklonih ter v rastru. Barvo in tip tlakovcev določi projektant.Stiki med tlakovci so zopolnjeni s peskom oziroma mivko.</t>
  </si>
  <si>
    <t xml:space="preserve">Dobava materiala in vgrajevanje prefabriciranih dvignjenih  betonskih robnikov dim.  15/25/100 cm v betonu MB 30, vključo z stičenjem z fino cementno malto ter vsemi transporti in pomožnimi deli. Ravni odseki </t>
  </si>
  <si>
    <t xml:space="preserve">Dobava materiala in vgrajevanje prefabriciranih dvignjenih  betonskih robnikov dim.  15/25/100 cm  v krivinah, vključno z betonom  MB 30 in z stičenjem z fino cementno malto ter vsemi transporti in pomožnimi deli. </t>
  </si>
  <si>
    <t>Dobava humusa in razstiranje humusa na zelenicah v debelini minimalno 30 cm vključno  finim planiranjem in s sejanjem trave.</t>
  </si>
  <si>
    <t>Dobava materiala in polaganje granitnega tlaka  s ploščami  dim. 40x40x4cm s peskano površino na betonsko podlago, vključno s stičenjem ter izdelavo diletacij na rastru stebrov ( na cca 30 m2površine tlaka ). Izbor granita in polaganje po navodilu prpojektanta.</t>
  </si>
  <si>
    <t>Razna manjša gradbena dela v režiji. Obračun se izvede na osnovi naročila investitorja in potrditvi nadzora v gradbenem dnevniku</t>
  </si>
  <si>
    <t>KV zidar</t>
  </si>
  <si>
    <t>ur</t>
  </si>
  <si>
    <t xml:space="preserve">PK delavec </t>
  </si>
  <si>
    <t>Material</t>
  </si>
  <si>
    <t xml:space="preserve">Pred pričetkom del je treba vse opise, mere, količine na objektu in obdelave kontrolirati po veljavnih načrtih, detajlih in opisih.Vse količine obstoječega stanja je potrebno kontrolirati  skupaj z projektno dokumentacijo (morebitna neskladja je potrebno </t>
  </si>
  <si>
    <t xml:space="preserve">OBRTNIŠKA DELA </t>
  </si>
  <si>
    <t>LESENO OSTREŠJE</t>
  </si>
  <si>
    <t xml:space="preserve">Izdelava dobava in montaža deščičnega opaža iz smrekovega lesa  deb. 25 mm obdelanega na pero in utor enostransko obdelanega, pritrjenega na lesene lepljene nosilce ter finalno obdelanega in zaščitenega z premazi v barvi po izboru projektanta. </t>
  </si>
  <si>
    <t>Izdelava dobava in montaža podkonstrukcija za pokrivanje strešnih površin z korci. Dvojno letvanje z letvami dim. 4x5 cm vse zaščiteno proti insekticidom in z lazurnimi premazi .</t>
  </si>
  <si>
    <t xml:space="preserve">KROVSKA DELA </t>
  </si>
  <si>
    <t xml:space="preserve">Izdelava dobava in montaža  vidnega lesenega ostrešja iz lepljenih lesenih nosilcev dimenzij iz načrta. Detajle ter obdelavo je potrebno izdelati skladno s projektom za izvedbo. Vključno z vsemi poterbnimi pomožnimi deli sidernim in pritrdilnim  kovinskim ter drugim materialom. Lepljeni nosilci so finalno obdelani in zaščiteni z premazi v barvi po izboru projektanta. Poraba lesa ozr .lepljenih nosilcev je  0,065m3/m2. </t>
  </si>
  <si>
    <t>Dobava  material in pokrivanje  štirikapne strehe   z naklonom strešine 36 stopinj z opečno  korčno kritino  v opečni barvi kompletno z vsemi preddeli in prenosi in pritrdilnim materialom na predhodno pripravljeno podlago</t>
  </si>
  <si>
    <t>Dobava  material in pokrivanje slemena ter grebenov  z opečnimi slemenjaki z vsemi preddeli in prenosi</t>
  </si>
  <si>
    <t>Dobava in namestitev Alu perforirane pločevine proti mrčesu pod kapom; komplet z vsemi pritrdilnim in pomožnim materialom</t>
  </si>
  <si>
    <t>Dobava in montaža kvadratnih odtočnih žlebov iz alu barvane  pločevine r.š do 50 cm z dobavo in vgradnjo kovinskih kljuk  ter vsemi pomožnimi deli in prenosi</t>
  </si>
  <si>
    <t xml:space="preserve">Dobava material in polaganje paropropustne folije kot. Npr. Tyvec - rezervna kritina položena na deščični opaž pred izvajanjem dvojnega letvanja </t>
  </si>
  <si>
    <t>Dobava in montaža kvadratnih odtočnih cevi  iz alu barvane  pločevine r.š do 40 cm z dobavo in vgradnjo kovinskih objemk ter vsemi pomožnimi deli in prenosi</t>
  </si>
  <si>
    <t xml:space="preserve">KAMNOSEŠKA DELA </t>
  </si>
  <si>
    <t>KLJUČAVNIČARSKO PASARSKA DELA</t>
  </si>
  <si>
    <t>Izdelava dobava in montaža ograje iz jeklenih pocinkanih profilov pritrjeno na betonski zidec ob pločniku. Ograja je izdelana na osnovi detajla projektanta vin posameznih ravnih segmentov.</t>
  </si>
  <si>
    <t>Izdelava dobava in montaža kovinskih pocinkanih profilov za podkonstrukcijo nadstrešnice ob opornem zidupo detajlih in navodilu projektanta</t>
  </si>
  <si>
    <t>PRIPRAVLJALNA  DELA</t>
  </si>
  <si>
    <t>OBRTNIŠKA DELA SKUPAJ</t>
  </si>
  <si>
    <t>SKUPAJ</t>
  </si>
  <si>
    <t>ddv 20 %</t>
  </si>
  <si>
    <t>SKUPAJ Z DDV-jem</t>
  </si>
  <si>
    <t>Dobava materiala in montaža obloge na stebre nadstrešnice iz kamna kot npr.REPEN CLASSICO iz rezanih  plošč poljubne dimenzije debeline  3 cm Plošče so položene -lepljene in sidrane v betonsko podlago stebrov po detajlu projektanta.Vzorec obloge pred pričetkom izvajanja pregleda in potrdi projektant ali predstavnik investitorja</t>
  </si>
  <si>
    <t>Dobava materiala in montaža obloge na slope opornega zidu iz kamna kot npr.REPEN CLASSICO iz rezanih  plošč poljubne dimenzije debeline  3 cm Plošče so položene -lepljene in sidrane v betonsko podlago stebrov po detajlu projektanta.Vzorec obloge pred pričetkom izvajanja pregleda in potrdi projektant ali predstavnik investitorja</t>
  </si>
  <si>
    <t>Dobava materiala in montaža kape  na slope opornega zidu iz kamna REPEN CLASSICO Kapa dim 120x30x4cm . Plošče so lepljene in sidrane v betonsko podlago slopov Plošče so položene -lepljene in sidrane v betonsko podlago stebrov po detajlu projektanta.Vzorec obloge pred pričetkom izvajanja pregleda in potrdi projektant ali predstavnik investitorja</t>
  </si>
  <si>
    <t>Izdelava dobava in montaža tipske fontane po detalju projektanta iz kamna kot npr. REPEN CLASSICO</t>
  </si>
  <si>
    <t>PROMETNA UREDITEV</t>
  </si>
  <si>
    <t>Barvanje talnih označb bele barve širine 12cm za označbo parkirnih mest</t>
  </si>
  <si>
    <t>Barvanje ostalih talnih označb kt so puščice, stop črte in podobno</t>
  </si>
  <si>
    <t>Izdelava dobava in montaža drogov za prometne znake, z vsemi pomožnimi deli potrebnimi za montažo, kot so izkop za temelj, izdelava temelja in montaža</t>
  </si>
  <si>
    <t>Izdelava dobava in montaža prometnih znakov na pripravljene drogove. Prometni znaki so različnih vsebin in so postavljeni skladno s situacijo prometne ureditve.</t>
  </si>
  <si>
    <t>Izdelava dobava in montaža peskolovov iz betonskih cevi premera 50 cm dolžine 100cm vključno z izdelavo priključkov in montažo LTŽ pokrovov.</t>
  </si>
  <si>
    <t>Dobava materiala in polaganje PVC  kanalizacijskih   cevi  fi 160 mm vključno  z obdelavo stikov s tesnilnim materialom, vsemi fazonskimi kosi, izdelavo padcev po projektu, ter polnim obbetoniranjem z betonom MB 20  min 10 cm nad temenom cevi</t>
  </si>
  <si>
    <t xml:space="preserve">Izdelava priključka nove kanalizacije za odvodnjavanje meteorne vode z nadstrešnice na že zgrajeno omrežje meteorne kanalizacije.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</si>
</sst>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_-\ &quot;SLT&quot;;#,##0\-\ &quot;SLT&quot;"/>
    <numFmt numFmtId="173" formatCode="#,##0_-\ &quot;SLT&quot;;[Red]#,##0\-\ &quot;SLT&quot;"/>
    <numFmt numFmtId="174" formatCode="#,##0.00_-\ &quot;SLT&quot;;#,##0.00\-\ &quot;SLT&quot;"/>
    <numFmt numFmtId="175" formatCode="#,##0.00_-\ &quot;SLT&quot;;[Red]#,##0.00\-\ &quot;SLT&quot;"/>
    <numFmt numFmtId="176" formatCode="_ * #,##0_-\ &quot;SLT&quot;_ ;_ * #,##0\-\ &quot;SLT&quot;_ ;_ * &quot;-&quot;_-\ &quot;SLT&quot;_ ;_ @_ "/>
    <numFmt numFmtId="177" formatCode="_ * #,##0_-\ _S_L_T_ ;_ * #,##0\-\ _S_L_T_ ;_ * &quot;-&quot;_-\ _S_L_T_ ;_ @_ "/>
    <numFmt numFmtId="178" formatCode="_ * #,##0.00_-\ &quot;SLT&quot;_ ;_ * #,##0.00\-\ &quot;SLT&quot;_ ;_ * &quot;-&quot;??_-\ &quot;SLT&quot;_ ;_ @_ "/>
    <numFmt numFmtId="179" formatCode="_ * #,##0.00_-\ _S_L_T_ ;_ * #,##0.00\-\ _S_L_T_ ;_ * &quot;-&quot;??_-\ _S_L_T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T&quot;#,##0_);\(&quot;SIT&quot;#,##0\)"/>
    <numFmt numFmtId="189" formatCode="&quot;SIT&quot;#,##0_);[Red]\(&quot;SIT&quot;#,##0\)"/>
    <numFmt numFmtId="190" formatCode="&quot;SIT&quot;#,##0.00_);\(&quot;SIT&quot;#,##0.00\)"/>
    <numFmt numFmtId="191" formatCode="&quot;SIT&quot;#,##0.00_);[Red]\(&quot;SIT&quot;#,##0.00\)"/>
    <numFmt numFmtId="192" formatCode="_(&quot;SIT&quot;* #,##0_);_(&quot;SIT&quot;* \(#,##0\);_(&quot;SIT&quot;* &quot;-&quot;_);_(@_)"/>
    <numFmt numFmtId="193" formatCode="_(&quot;SIT&quot;* #,##0.00_);_(&quot;SIT&quot;* \(#,##0.00\);_(&quot;SIT&quot;* &quot;-&quot;??_);_(@_)"/>
    <numFmt numFmtId="194" formatCode="#,##0_-\ &quot;SIT&quot;;#,##0\-\ &quot;SIT&quot;"/>
    <numFmt numFmtId="195" formatCode="#,##0_-\ &quot;SIT&quot;;[Red]#,##0\-\ &quot;SIT&quot;"/>
    <numFmt numFmtId="196" formatCode="#,##0.00_-\ &quot;SIT&quot;;#,##0.00\-\ &quot;SIT&quot;"/>
    <numFmt numFmtId="197" formatCode="#,##0.00_-\ &quot;SIT&quot;;[Red]#,##0.00\-\ &quot;SIT&quot;"/>
    <numFmt numFmtId="198" formatCode="_ * #,##0_-\ &quot;SIT&quot;_ ;_ * #,##0\-\ &quot;SIT&quot;_ ;_ * &quot;-&quot;_-\ &quot;SIT&quot;_ ;_ @_ "/>
    <numFmt numFmtId="199" formatCode="_ * #,##0_-\ _S_I_T_ ;_ * #,##0\-\ _S_I_T_ ;_ * &quot;-&quot;_-\ _S_I_T_ ;_ @_ "/>
    <numFmt numFmtId="200" formatCode="_ * #,##0.00_-\ &quot;SIT&quot;_ ;_ * #,##0.00\-\ &quot;SIT&quot;_ ;_ * &quot;-&quot;??_-\ &quot;SIT&quot;_ ;_ @_ "/>
    <numFmt numFmtId="201" formatCode="_ * #,##0.00_-\ _S_I_T_ ;_ * #,##0.00\-\ _S_I_T_ ;_ * &quot;-&quot;??_-\ _S_I_T_ ;_ @_ "/>
    <numFmt numFmtId="202" formatCode="#,##0.000"/>
    <numFmt numFmtId="203" formatCode="#,##0.0000"/>
    <numFmt numFmtId="204" formatCode="_ * #,##0.000_-\ _S_I_T_ ;_ * #,##0.000\-\ _S_I_T_ ;_ * &quot;-&quot;??_-\ _S_I_T_ ;_ @_ "/>
    <numFmt numFmtId="205" formatCode="#,##0.0"/>
    <numFmt numFmtId="206" formatCode="0.00;[Red]0.00"/>
    <numFmt numFmtId="207" formatCode="#,##0.00\ &quot;SIT&quot;;[Red]#,##0.00\ &quot;SIT&quot;"/>
    <numFmt numFmtId="208" formatCode="#,##0.00\ _S_I_T"/>
    <numFmt numFmtId="209" formatCode="&quot;True&quot;;&quot;True&quot;;&quot;False&quot;"/>
    <numFmt numFmtId="210" formatCode="&quot;On&quot;;&quot;On&quot;;&quot;Off&quot;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SLO 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SLO Arial"/>
      <family val="0"/>
    </font>
    <font>
      <sz val="10"/>
      <name val="Times New Roman CE"/>
      <family val="1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i/>
      <sz val="9"/>
      <name val="Arial"/>
      <family val="2"/>
    </font>
    <font>
      <i/>
      <sz val="10"/>
      <name val="SLO Arial"/>
      <family val="2"/>
    </font>
    <font>
      <i/>
      <sz val="10"/>
      <name val="Times New Roman CE"/>
      <family val="1"/>
    </font>
    <font>
      <b/>
      <i/>
      <sz val="10"/>
      <name val="SLO Arial"/>
      <family val="0"/>
    </font>
    <font>
      <b/>
      <i/>
      <sz val="12"/>
      <name val="Arial"/>
      <family val="2"/>
    </font>
    <font>
      <i/>
      <sz val="12"/>
      <name val="Arial CE"/>
      <family val="0"/>
    </font>
    <font>
      <sz val="10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29">
    <xf numFmtId="2" fontId="0" fillId="0" borderId="0" xfId="0" applyAlignment="1">
      <alignment wrapText="1"/>
    </xf>
    <xf numFmtId="2" fontId="0" fillId="0" borderId="0" xfId="0" applyFont="1" applyAlignment="1">
      <alignment wrapText="1"/>
    </xf>
    <xf numFmtId="2" fontId="4" fillId="0" borderId="0" xfId="0" applyFont="1" applyAlignment="1">
      <alignment wrapText="1"/>
    </xf>
    <xf numFmtId="2" fontId="8" fillId="0" borderId="0" xfId="0" applyFont="1" applyAlignment="1">
      <alignment wrapText="1"/>
    </xf>
    <xf numFmtId="2" fontId="8" fillId="0" borderId="0" xfId="0" applyFont="1" applyBorder="1" applyAlignment="1">
      <alignment wrapText="1"/>
    </xf>
    <xf numFmtId="1" fontId="4" fillId="0" borderId="0" xfId="0" applyNumberFormat="1" applyFont="1" applyAlignment="1">
      <alignment horizontal="left" vertical="center" wrapText="1"/>
    </xf>
    <xf numFmtId="2" fontId="3" fillId="0" borderId="0" xfId="0" applyFont="1" applyBorder="1" applyAlignment="1">
      <alignment wrapText="1"/>
    </xf>
    <xf numFmtId="2" fontId="2" fillId="0" borderId="0" xfId="0" applyFont="1" applyAlignment="1">
      <alignment wrapText="1"/>
    </xf>
    <xf numFmtId="4" fontId="2" fillId="0" borderId="0" xfId="0" applyNumberFormat="1" applyFont="1" applyBorder="1" applyAlignment="1">
      <alignment wrapText="1"/>
    </xf>
    <xf numFmtId="2" fontId="3" fillId="0" borderId="0" xfId="0" applyFont="1" applyAlignment="1">
      <alignment wrapText="1"/>
    </xf>
    <xf numFmtId="2" fontId="2" fillId="0" borderId="0" xfId="0" applyFont="1" applyAlignment="1">
      <alignment wrapText="1"/>
    </xf>
    <xf numFmtId="2" fontId="11" fillId="0" borderId="0" xfId="0" applyFont="1" applyFill="1" applyAlignment="1">
      <alignment vertical="top" wrapText="1"/>
    </xf>
    <xf numFmtId="2" fontId="1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Font="1" applyBorder="1" applyAlignment="1">
      <alignment wrapText="1"/>
    </xf>
    <xf numFmtId="2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2" fontId="9" fillId="2" borderId="0" xfId="0" applyFont="1" applyFill="1" applyBorder="1" applyAlignment="1">
      <alignment wrapText="1"/>
    </xf>
    <xf numFmtId="1" fontId="1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Font="1" applyAlignment="1">
      <alignment wrapText="1"/>
    </xf>
    <xf numFmtId="2" fontId="13" fillId="0" borderId="0" xfId="0" applyFont="1" applyAlignment="1">
      <alignment wrapText="1"/>
    </xf>
    <xf numFmtId="1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1" fontId="2" fillId="0" borderId="0" xfId="0" applyNumberFormat="1" applyFont="1" applyBorder="1" applyAlignment="1">
      <alignment horizontal="left" vertical="center" wrapText="1"/>
    </xf>
    <xf numFmtId="2" fontId="2" fillId="0" borderId="0" xfId="0" applyFont="1" applyBorder="1" applyAlignment="1">
      <alignment vertical="center" wrapText="1"/>
    </xf>
    <xf numFmtId="2" fontId="2" fillId="0" borderId="0" xfId="0" applyFont="1" applyBorder="1" applyAlignment="1">
      <alignment wrapText="1"/>
    </xf>
    <xf numFmtId="2" fontId="15" fillId="0" borderId="0" xfId="0" applyNumberFormat="1" applyFont="1" applyAlignment="1">
      <alignment wrapText="1"/>
    </xf>
    <xf numFmtId="2" fontId="2" fillId="0" borderId="0" xfId="0" applyFont="1" applyBorder="1" applyAlignment="1">
      <alignment wrapText="1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2" fontId="19" fillId="0" borderId="0" xfId="0" applyFont="1" applyBorder="1" applyAlignment="1">
      <alignment vertical="center" wrapText="1"/>
    </xf>
    <xf numFmtId="2" fontId="18" fillId="0" borderId="0" xfId="0" applyFont="1" applyBorder="1" applyAlignment="1">
      <alignment vertical="top" wrapText="1"/>
    </xf>
    <xf numFmtId="4" fontId="2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left" vertical="center" wrapText="1"/>
    </xf>
    <xf numFmtId="2" fontId="14" fillId="0" borderId="0" xfId="0" applyFont="1" applyAlignment="1">
      <alignment wrapText="1"/>
    </xf>
    <xf numFmtId="2" fontId="7" fillId="0" borderId="0" xfId="0" applyFont="1" applyAlignment="1">
      <alignment wrapText="1"/>
    </xf>
    <xf numFmtId="2" fontId="18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2" fontId="2" fillId="2" borderId="1" xfId="0" applyFont="1" applyFill="1" applyBorder="1" applyAlignment="1">
      <alignment wrapText="1"/>
    </xf>
    <xf numFmtId="4" fontId="2" fillId="2" borderId="1" xfId="20" applyNumberFormat="1" applyFont="1" applyFill="1" applyBorder="1" applyAlignment="1">
      <alignment wrapText="1"/>
    </xf>
    <xf numFmtId="2" fontId="2" fillId="0" borderId="0" xfId="0" applyFont="1" applyBorder="1" applyAlignment="1">
      <alignment wrapText="1"/>
    </xf>
    <xf numFmtId="2" fontId="12" fillId="0" borderId="0" xfId="0" applyFont="1" applyAlignment="1">
      <alignment wrapText="1"/>
    </xf>
    <xf numFmtId="2" fontId="2" fillId="2" borderId="1" xfId="0" applyFont="1" applyFill="1" applyBorder="1" applyAlignment="1">
      <alignment wrapText="1"/>
    </xf>
    <xf numFmtId="4" fontId="2" fillId="0" borderId="0" xfId="20" applyNumberFormat="1" applyFont="1" applyAlignment="1">
      <alignment horizontal="right" vertical="center" wrapText="1"/>
    </xf>
    <xf numFmtId="2" fontId="9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2" fontId="1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2" fontId="16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2" fontId="2" fillId="0" borderId="0" xfId="0" applyFont="1" applyBorder="1" applyAlignment="1">
      <alignment vertical="center" wrapText="1"/>
    </xf>
    <xf numFmtId="2" fontId="12" fillId="0" borderId="0" xfId="0" applyFont="1" applyAlignment="1">
      <alignment wrapText="1"/>
    </xf>
    <xf numFmtId="2" fontId="3" fillId="0" borderId="0" xfId="0" applyFont="1" applyBorder="1" applyAlignment="1">
      <alignment wrapText="1"/>
    </xf>
    <xf numFmtId="201" fontId="2" fillId="0" borderId="0" xfId="20" applyFont="1" applyAlignment="1">
      <alignment wrapText="1"/>
    </xf>
    <xf numFmtId="2" fontId="3" fillId="0" borderId="1" xfId="0" applyFont="1" applyBorder="1" applyAlignment="1">
      <alignment wrapText="1"/>
    </xf>
    <xf numFmtId="2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10" fillId="0" borderId="0" xfId="0" applyFont="1" applyAlignment="1">
      <alignment horizontal="right" wrapText="1"/>
    </xf>
    <xf numFmtId="2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2" fontId="2" fillId="0" borderId="0" xfId="0" applyFont="1" applyAlignment="1">
      <alignment horizontal="right" wrapText="1"/>
    </xf>
    <xf numFmtId="2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2" fontId="16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9" fillId="0" borderId="0" xfId="0" applyNumberFormat="1" applyFont="1" applyAlignment="1">
      <alignment wrapText="1"/>
    </xf>
    <xf numFmtId="1" fontId="18" fillId="0" borderId="0" xfId="0" applyNumberFormat="1" applyFont="1" applyAlignment="1">
      <alignment horizontal="left" vertical="center" wrapText="1"/>
    </xf>
    <xf numFmtId="2" fontId="20" fillId="0" borderId="0" xfId="0" applyFont="1" applyAlignment="1">
      <alignment wrapText="1"/>
    </xf>
    <xf numFmtId="2" fontId="20" fillId="0" borderId="0" xfId="0" applyFont="1" applyAlignment="1">
      <alignment horizontal="right" wrapText="1"/>
    </xf>
    <xf numFmtId="4" fontId="18" fillId="0" borderId="0" xfId="0" applyNumberFormat="1" applyFont="1" applyAlignment="1">
      <alignment wrapText="1"/>
    </xf>
    <xf numFmtId="2" fontId="18" fillId="0" borderId="0" xfId="0" applyFont="1" applyAlignment="1">
      <alignment/>
    </xf>
    <xf numFmtId="2" fontId="18" fillId="0" borderId="0" xfId="0" applyFont="1" applyAlignment="1">
      <alignment horizontal="right" wrapText="1"/>
    </xf>
    <xf numFmtId="4" fontId="18" fillId="0" borderId="0" xfId="0" applyNumberFormat="1" applyFont="1" applyAlignment="1">
      <alignment horizontal="right" wrapText="1"/>
    </xf>
    <xf numFmtId="2" fontId="21" fillId="0" borderId="0" xfId="0" applyFont="1" applyAlignment="1">
      <alignment wrapText="1"/>
    </xf>
    <xf numFmtId="2" fontId="19" fillId="0" borderId="0" xfId="0" applyFont="1" applyBorder="1" applyAlignment="1">
      <alignment wrapText="1"/>
    </xf>
    <xf numFmtId="2" fontId="18" fillId="0" borderId="0" xfId="0" applyFont="1" applyAlignment="1">
      <alignment horizontal="right"/>
    </xf>
    <xf numFmtId="2" fontId="11" fillId="0" borderId="0" xfId="0" applyFont="1" applyAlignment="1">
      <alignment horizontal="left" vertical="top" wrapText="1"/>
    </xf>
    <xf numFmtId="2" fontId="22" fillId="0" borderId="0" xfId="0" applyFont="1" applyFill="1" applyAlignment="1">
      <alignment vertical="top" wrapText="1"/>
    </xf>
    <xf numFmtId="1" fontId="19" fillId="0" borderId="0" xfId="0" applyNumberFormat="1" applyFont="1" applyAlignment="1">
      <alignment horizontal="left" vertical="center" wrapText="1"/>
    </xf>
    <xf numFmtId="4" fontId="18" fillId="0" borderId="0" xfId="0" applyNumberFormat="1" applyFont="1" applyBorder="1" applyAlignment="1">
      <alignment wrapText="1"/>
    </xf>
    <xf numFmtId="2" fontId="18" fillId="0" borderId="0" xfId="0" applyFont="1" applyAlignment="1">
      <alignment horizontal="center" wrapText="1"/>
    </xf>
    <xf numFmtId="2" fontId="19" fillId="0" borderId="0" xfId="0" applyFont="1" applyAlignment="1">
      <alignment wrapText="1"/>
    </xf>
    <xf numFmtId="2" fontId="18" fillId="0" borderId="0" xfId="0" applyFont="1" applyAlignment="1">
      <alignment wrapText="1"/>
    </xf>
    <xf numFmtId="2" fontId="18" fillId="0" borderId="0" xfId="0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right" wrapText="1"/>
    </xf>
    <xf numFmtId="2" fontId="18" fillId="0" borderId="2" xfId="0" applyFont="1" applyBorder="1" applyAlignment="1">
      <alignment wrapText="1"/>
    </xf>
    <xf numFmtId="4" fontId="18" fillId="0" borderId="2" xfId="0" applyNumberFormat="1" applyFont="1" applyBorder="1" applyAlignment="1">
      <alignment wrapText="1"/>
    </xf>
    <xf numFmtId="2" fontId="19" fillId="0" borderId="1" xfId="0" applyFont="1" applyBorder="1" applyAlignment="1">
      <alignment vertical="center" wrapText="1"/>
    </xf>
    <xf numFmtId="2" fontId="18" fillId="0" borderId="1" xfId="0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2" fontId="19" fillId="0" borderId="0" xfId="0" applyFont="1" applyAlignment="1">
      <alignment wrapText="1"/>
    </xf>
    <xf numFmtId="49" fontId="18" fillId="0" borderId="0" xfId="0" applyNumberFormat="1" applyFont="1" applyFill="1" applyBorder="1" applyAlignment="1">
      <alignment horizontal="left" vertical="top" wrapText="1"/>
    </xf>
    <xf numFmtId="2" fontId="18" fillId="0" borderId="0" xfId="0" applyFont="1" applyAlignment="1">
      <alignment vertical="top" wrapText="1"/>
    </xf>
    <xf numFmtId="2" fontId="18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 horizontal="left" vertical="center" wrapText="1"/>
    </xf>
    <xf numFmtId="2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2" fontId="18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2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2" fontId="18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vertical="center" wrapText="1"/>
    </xf>
    <xf numFmtId="2" fontId="18" fillId="0" borderId="0" xfId="0" applyFont="1" applyAlignment="1">
      <alignment vertical="center" wrapText="1"/>
    </xf>
    <xf numFmtId="2" fontId="19" fillId="0" borderId="0" xfId="0" applyFont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wrapText="1"/>
    </xf>
    <xf numFmtId="2" fontId="18" fillId="0" borderId="1" xfId="0" applyFont="1" applyBorder="1" applyAlignment="1">
      <alignment horizontal="right" wrapText="1"/>
    </xf>
    <xf numFmtId="2" fontId="19" fillId="0" borderId="0" xfId="0" applyFont="1" applyAlignment="1">
      <alignment horizontal="right" wrapText="1"/>
    </xf>
    <xf numFmtId="4" fontId="19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wrapText="1"/>
    </xf>
    <xf numFmtId="2" fontId="18" fillId="0" borderId="0" xfId="0" applyFont="1" applyFill="1" applyAlignment="1">
      <alignment horizontal="right" wrapText="1"/>
    </xf>
    <xf numFmtId="4" fontId="18" fillId="0" borderId="2" xfId="0" applyNumberFormat="1" applyFont="1" applyFill="1" applyBorder="1" applyAlignment="1">
      <alignment horizontal="right" wrapText="1"/>
    </xf>
    <xf numFmtId="4" fontId="18" fillId="0" borderId="2" xfId="0" applyNumberFormat="1" applyFont="1" applyFill="1" applyBorder="1" applyAlignment="1">
      <alignment wrapText="1"/>
    </xf>
    <xf numFmtId="4" fontId="18" fillId="0" borderId="2" xfId="0" applyNumberFormat="1" applyFont="1" applyBorder="1" applyAlignment="1">
      <alignment horizontal="right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2" fontId="15" fillId="0" borderId="0" xfId="0" applyNumberFormat="1" applyFont="1" applyAlignment="1">
      <alignment/>
    </xf>
    <xf numFmtId="2" fontId="18" fillId="0" borderId="0" xfId="0" applyFont="1" applyAlignment="1">
      <alignment/>
    </xf>
    <xf numFmtId="2" fontId="19" fillId="0" borderId="0" xfId="0" applyFont="1" applyAlignment="1">
      <alignment vertical="center"/>
    </xf>
    <xf numFmtId="2" fontId="18" fillId="0" borderId="0" xfId="0" applyFont="1" applyAlignment="1">
      <alignment vertical="center"/>
    </xf>
    <xf numFmtId="2" fontId="2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79">
      <selection activeCell="E90" sqref="E90:E101"/>
    </sheetView>
  </sheetViews>
  <sheetFormatPr defaultColWidth="9.00390625" defaultRowHeight="12.75"/>
  <cols>
    <col min="1" max="1" width="4.00390625" style="5" customWidth="1"/>
    <col min="2" max="2" width="37.375" style="42" customWidth="1"/>
    <col min="3" max="3" width="6.625" style="77" customWidth="1"/>
    <col min="4" max="4" width="10.75390625" style="77" customWidth="1"/>
    <col min="5" max="5" width="14.375" style="78" customWidth="1"/>
    <col min="6" max="6" width="14.125" style="75" customWidth="1"/>
    <col min="7" max="7" width="14.00390625" style="2" customWidth="1"/>
    <col min="8" max="16384" width="9.125" style="2" customWidth="1"/>
  </cols>
  <sheetData>
    <row r="1" spans="1:8" ht="18.75">
      <c r="A1" s="18"/>
      <c r="B1" s="73" t="s">
        <v>18</v>
      </c>
      <c r="C1" s="73"/>
      <c r="D1" s="74"/>
      <c r="E1" s="75"/>
      <c r="G1" s="12"/>
      <c r="H1" s="12"/>
    </row>
    <row r="2" spans="1:8" ht="15">
      <c r="A2" s="18"/>
      <c r="B2" s="124" t="s">
        <v>17</v>
      </c>
      <c r="C2" s="125"/>
      <c r="D2" s="125"/>
      <c r="E2" s="125"/>
      <c r="G2" s="12"/>
      <c r="H2" s="12"/>
    </row>
    <row r="3" spans="1:8" ht="12.75">
      <c r="A3" s="18"/>
      <c r="G3" s="12"/>
      <c r="H3" s="12"/>
    </row>
    <row r="4" spans="1:8" ht="14.25">
      <c r="A4" s="18"/>
      <c r="B4" s="79" t="s">
        <v>19</v>
      </c>
      <c r="C4" s="79"/>
      <c r="G4" s="12"/>
      <c r="H4" s="12"/>
    </row>
    <row r="5" spans="1:8" s="3" customFormat="1" ht="39.75" customHeight="1">
      <c r="A5" s="19"/>
      <c r="B5" s="30" t="s">
        <v>28</v>
      </c>
      <c r="C5" s="77"/>
      <c r="D5" s="77"/>
      <c r="E5" s="78"/>
      <c r="F5" s="75"/>
      <c r="G5" s="20"/>
      <c r="H5" s="21"/>
    </row>
    <row r="6" spans="1:8" s="3" customFormat="1" ht="15">
      <c r="A6" s="19"/>
      <c r="B6" s="30"/>
      <c r="C6" s="77"/>
      <c r="D6" s="77"/>
      <c r="E6" s="78"/>
      <c r="F6" s="75"/>
      <c r="G6" s="20"/>
      <c r="H6" s="21"/>
    </row>
    <row r="7" spans="1:8" s="3" customFormat="1" ht="15">
      <c r="A7" s="19"/>
      <c r="B7" s="30"/>
      <c r="C7" s="77"/>
      <c r="D7" s="77"/>
      <c r="E7" s="78"/>
      <c r="F7" s="75"/>
      <c r="G7" s="20"/>
      <c r="H7" s="21"/>
    </row>
    <row r="8" spans="1:8" s="3" customFormat="1" ht="15">
      <c r="A8" s="19"/>
      <c r="B8" s="30" t="s">
        <v>78</v>
      </c>
      <c r="C8" s="77"/>
      <c r="D8" s="77"/>
      <c r="E8" s="78"/>
      <c r="F8" s="75"/>
      <c r="G8" s="20"/>
      <c r="H8" s="21"/>
    </row>
    <row r="9" spans="1:8" s="3" customFormat="1" ht="12.75">
      <c r="A9" s="19"/>
      <c r="B9" s="80"/>
      <c r="C9" s="77"/>
      <c r="D9" s="77"/>
      <c r="E9" s="78"/>
      <c r="F9" s="75"/>
      <c r="G9" s="20"/>
      <c r="H9" s="21"/>
    </row>
    <row r="10" spans="1:8" s="3" customFormat="1" ht="12.75">
      <c r="A10" s="19"/>
      <c r="B10" s="76"/>
      <c r="C10" s="76"/>
      <c r="D10" s="81"/>
      <c r="E10" s="78"/>
      <c r="F10" s="75"/>
      <c r="G10" s="20"/>
      <c r="H10" s="21"/>
    </row>
    <row r="11" spans="1:8" s="3" customFormat="1" ht="14.25" customHeight="1">
      <c r="A11" s="19"/>
      <c r="B11" s="82" t="s">
        <v>21</v>
      </c>
      <c r="C11" s="77"/>
      <c r="D11" s="77"/>
      <c r="E11" s="78"/>
      <c r="F11" s="75"/>
      <c r="G11" s="20"/>
      <c r="H11" s="21"/>
    </row>
    <row r="12" spans="1:8" s="3" customFormat="1" ht="49.5" customHeight="1">
      <c r="A12" s="19"/>
      <c r="B12" s="83" t="s">
        <v>20</v>
      </c>
      <c r="C12" s="77"/>
      <c r="D12" s="77"/>
      <c r="E12" s="78"/>
      <c r="F12" s="75"/>
      <c r="G12" s="20"/>
      <c r="H12" s="21"/>
    </row>
    <row r="13" spans="1:8" s="3" customFormat="1" ht="15.75" customHeight="1">
      <c r="A13" s="19"/>
      <c r="B13" s="11" t="s">
        <v>22</v>
      </c>
      <c r="C13" s="77"/>
      <c r="D13" s="77"/>
      <c r="E13" s="78"/>
      <c r="F13" s="75"/>
      <c r="G13" s="20"/>
      <c r="H13" s="21"/>
    </row>
    <row r="14" spans="1:8" s="3" customFormat="1" ht="99.75" customHeight="1">
      <c r="A14" s="19"/>
      <c r="B14" s="83" t="s">
        <v>77</v>
      </c>
      <c r="C14" s="77"/>
      <c r="D14" s="77"/>
      <c r="E14" s="78"/>
      <c r="F14" s="75"/>
      <c r="G14" s="20"/>
      <c r="H14" s="21"/>
    </row>
    <row r="15" spans="1:8" s="3" customFormat="1" ht="66.75" customHeight="1">
      <c r="A15" s="19"/>
      <c r="B15" s="32" t="s">
        <v>30</v>
      </c>
      <c r="C15" s="77"/>
      <c r="D15" s="77"/>
      <c r="E15" s="78"/>
      <c r="F15" s="75"/>
      <c r="G15" s="20"/>
      <c r="H15" s="21"/>
    </row>
    <row r="16" spans="1:8" s="3" customFormat="1" ht="18.75" customHeight="1">
      <c r="A16" s="19"/>
      <c r="B16" s="32"/>
      <c r="C16" s="77"/>
      <c r="D16" s="77"/>
      <c r="E16" s="78"/>
      <c r="F16" s="75"/>
      <c r="G16" s="20"/>
      <c r="H16" s="21"/>
    </row>
    <row r="17" spans="1:8" s="3" customFormat="1" ht="15.75" customHeight="1">
      <c r="A17" s="22" t="s">
        <v>23</v>
      </c>
      <c r="B17" s="126" t="s">
        <v>79</v>
      </c>
      <c r="C17" s="127"/>
      <c r="D17" s="127"/>
      <c r="E17" s="78"/>
      <c r="F17" s="75"/>
      <c r="G17" s="20"/>
      <c r="H17" s="21"/>
    </row>
    <row r="18" spans="1:8" s="3" customFormat="1" ht="20.25" customHeight="1">
      <c r="A18" s="19"/>
      <c r="B18" s="80"/>
      <c r="C18" s="77"/>
      <c r="D18" s="77"/>
      <c r="E18" s="78"/>
      <c r="F18" s="75"/>
      <c r="G18" s="20"/>
      <c r="H18" s="21"/>
    </row>
    <row r="19" spans="1:8" s="3" customFormat="1" ht="140.25">
      <c r="A19" s="19" t="s">
        <v>9</v>
      </c>
      <c r="B19" s="33" t="s">
        <v>83</v>
      </c>
      <c r="C19" s="76"/>
      <c r="D19" s="81"/>
      <c r="E19" s="76"/>
      <c r="F19" s="85"/>
      <c r="G19" s="23"/>
      <c r="H19" s="21"/>
    </row>
    <row r="20" spans="1:8" s="3" customFormat="1" ht="12.75">
      <c r="A20" s="19"/>
      <c r="B20" s="86"/>
      <c r="C20" s="76" t="s">
        <v>1</v>
      </c>
      <c r="D20" s="81">
        <v>135.8</v>
      </c>
      <c r="E20" s="76"/>
      <c r="F20" s="85">
        <f>D20*E20</f>
        <v>0</v>
      </c>
      <c r="G20" s="23"/>
      <c r="H20" s="21"/>
    </row>
    <row r="21" spans="1:8" s="3" customFormat="1" ht="12.75">
      <c r="A21" s="19"/>
      <c r="B21" s="87"/>
      <c r="C21" s="77"/>
      <c r="D21" s="77"/>
      <c r="E21" s="78"/>
      <c r="F21" s="75"/>
      <c r="G21" s="24"/>
      <c r="H21" s="21"/>
    </row>
    <row r="22" spans="1:8" s="4" customFormat="1" ht="89.25" customHeight="1">
      <c r="A22" s="19" t="s">
        <v>10</v>
      </c>
      <c r="B22" s="33" t="s">
        <v>80</v>
      </c>
      <c r="C22" s="76"/>
      <c r="D22" s="81"/>
      <c r="E22" s="76"/>
      <c r="F22" s="85"/>
      <c r="G22" s="23"/>
      <c r="H22" s="25"/>
    </row>
    <row r="23" spans="1:8" s="4" customFormat="1" ht="15.75" customHeight="1">
      <c r="A23" s="19"/>
      <c r="B23" s="88"/>
      <c r="C23" s="76" t="s">
        <v>1</v>
      </c>
      <c r="D23" s="81">
        <v>135.8</v>
      </c>
      <c r="E23" s="76"/>
      <c r="F23" s="85">
        <f>D23*E23</f>
        <v>0</v>
      </c>
      <c r="G23" s="23"/>
      <c r="H23" s="25"/>
    </row>
    <row r="24" spans="1:8" s="4" customFormat="1" ht="12.75">
      <c r="A24" s="19"/>
      <c r="B24" s="37"/>
      <c r="C24" s="89"/>
      <c r="D24" s="90"/>
      <c r="E24" s="85"/>
      <c r="F24" s="85"/>
      <c r="G24" s="23"/>
      <c r="H24" s="25"/>
    </row>
    <row r="25" spans="1:8" s="4" customFormat="1" ht="70.5" customHeight="1">
      <c r="A25" s="19" t="s">
        <v>11</v>
      </c>
      <c r="B25" s="33" t="s">
        <v>81</v>
      </c>
      <c r="C25" s="88"/>
      <c r="D25" s="77"/>
      <c r="E25" s="88"/>
      <c r="F25" s="85"/>
      <c r="G25" s="23"/>
      <c r="H25" s="25"/>
    </row>
    <row r="26" spans="1:8" s="4" customFormat="1" ht="15.75" customHeight="1">
      <c r="A26" s="19"/>
      <c r="B26" s="88"/>
      <c r="C26" s="88" t="s">
        <v>1</v>
      </c>
      <c r="D26" s="77">
        <v>135.8</v>
      </c>
      <c r="E26" s="91"/>
      <c r="F26" s="92">
        <f>D26*E26</f>
        <v>0</v>
      </c>
      <c r="G26" s="23"/>
      <c r="H26" s="25"/>
    </row>
    <row r="27" spans="1:8" s="4" customFormat="1" ht="12.75">
      <c r="A27" s="19"/>
      <c r="B27" s="88"/>
      <c r="C27" s="89"/>
      <c r="D27" s="90"/>
      <c r="E27" s="85"/>
      <c r="F27" s="85"/>
      <c r="G27" s="23"/>
      <c r="H27" s="25"/>
    </row>
    <row r="28" spans="1:8" s="4" customFormat="1" ht="12.75">
      <c r="A28" s="19"/>
      <c r="B28" s="88"/>
      <c r="C28" s="89"/>
      <c r="D28" s="90"/>
      <c r="E28" s="85"/>
      <c r="F28" s="85"/>
      <c r="G28" s="23"/>
      <c r="H28" s="25"/>
    </row>
    <row r="29" spans="1:8" s="4" customFormat="1" ht="13.5" thickBot="1">
      <c r="A29" s="19"/>
      <c r="B29" s="93" t="s">
        <v>2</v>
      </c>
      <c r="C29" s="94"/>
      <c r="D29" s="95"/>
      <c r="E29" s="96"/>
      <c r="F29" s="97">
        <f>SUM(F19:F26)</f>
        <v>0</v>
      </c>
      <c r="G29" s="23"/>
      <c r="H29" s="25"/>
    </row>
    <row r="30" spans="1:8" s="4" customFormat="1" ht="12.75">
      <c r="A30" s="19"/>
      <c r="B30" s="88"/>
      <c r="C30" s="89"/>
      <c r="D30" s="90"/>
      <c r="E30" s="85"/>
      <c r="F30" s="85"/>
      <c r="G30" s="23"/>
      <c r="H30" s="25"/>
    </row>
    <row r="31" spans="1:8" s="4" customFormat="1" ht="12.75">
      <c r="A31" s="19"/>
      <c r="B31" s="88"/>
      <c r="C31" s="89"/>
      <c r="D31" s="90"/>
      <c r="E31" s="85"/>
      <c r="F31" s="85"/>
      <c r="G31" s="23"/>
      <c r="H31" s="25"/>
    </row>
    <row r="32" spans="1:8" s="4" customFormat="1" ht="12.75">
      <c r="A32" s="22" t="s">
        <v>24</v>
      </c>
      <c r="B32" s="98" t="s">
        <v>82</v>
      </c>
      <c r="C32" s="89"/>
      <c r="D32" s="90"/>
      <c r="E32" s="85"/>
      <c r="F32" s="85"/>
      <c r="G32" s="23"/>
      <c r="H32" s="25"/>
    </row>
    <row r="33" spans="1:8" s="4" customFormat="1" ht="12.75">
      <c r="A33" s="22"/>
      <c r="B33" s="98"/>
      <c r="C33" s="89"/>
      <c r="D33" s="90"/>
      <c r="E33" s="85"/>
      <c r="F33" s="85"/>
      <c r="G33" s="23"/>
      <c r="H33" s="25"/>
    </row>
    <row r="34" spans="1:8" s="4" customFormat="1" ht="12.75">
      <c r="A34" s="22"/>
      <c r="B34" s="98"/>
      <c r="C34" s="89"/>
      <c r="D34" s="90"/>
      <c r="E34" s="85"/>
      <c r="F34" s="85"/>
      <c r="G34" s="23"/>
      <c r="H34" s="25"/>
    </row>
    <row r="35" spans="1:8" s="4" customFormat="1" ht="12.75">
      <c r="A35" s="22"/>
      <c r="B35" s="98"/>
      <c r="C35" s="89"/>
      <c r="D35" s="90"/>
      <c r="E35" s="85"/>
      <c r="F35" s="85"/>
      <c r="G35" s="23"/>
      <c r="H35" s="25"/>
    </row>
    <row r="36" spans="1:8" s="4" customFormat="1" ht="12.75">
      <c r="A36" s="22"/>
      <c r="B36" s="98"/>
      <c r="C36" s="89"/>
      <c r="D36" s="90"/>
      <c r="E36" s="85"/>
      <c r="F36" s="85"/>
      <c r="G36" s="23"/>
      <c r="H36" s="25"/>
    </row>
    <row r="37" spans="1:8" s="4" customFormat="1" ht="12.75">
      <c r="A37" s="22"/>
      <c r="B37" s="98"/>
      <c r="C37" s="89"/>
      <c r="D37" s="90"/>
      <c r="E37" s="85"/>
      <c r="F37" s="85"/>
      <c r="G37" s="23"/>
      <c r="H37" s="25"/>
    </row>
    <row r="38" spans="1:8" s="4" customFormat="1" ht="51">
      <c r="A38" s="22" t="s">
        <v>9</v>
      </c>
      <c r="B38" s="88" t="s">
        <v>88</v>
      </c>
      <c r="C38" s="89"/>
      <c r="D38" s="90"/>
      <c r="E38" s="85"/>
      <c r="F38" s="85"/>
      <c r="G38" s="23"/>
      <c r="H38" s="25"/>
    </row>
    <row r="39" spans="1:8" s="4" customFormat="1" ht="12.75">
      <c r="A39" s="22"/>
      <c r="B39" s="98"/>
      <c r="C39" s="89" t="s">
        <v>1</v>
      </c>
      <c r="D39" s="90">
        <v>135.8</v>
      </c>
      <c r="E39" s="85"/>
      <c r="F39" s="85">
        <f>D39*E39</f>
        <v>0</v>
      </c>
      <c r="G39" s="23"/>
      <c r="H39" s="25"/>
    </row>
    <row r="40" spans="1:8" s="3" customFormat="1" ht="14.25" customHeight="1">
      <c r="A40" s="19"/>
      <c r="B40" s="88"/>
      <c r="C40" s="88"/>
      <c r="D40" s="77"/>
      <c r="E40" s="88"/>
      <c r="F40" s="85"/>
      <c r="G40" s="23"/>
      <c r="H40" s="26"/>
    </row>
    <row r="41" spans="1:8" s="3" customFormat="1" ht="79.5" customHeight="1">
      <c r="A41" s="19" t="s">
        <v>10</v>
      </c>
      <c r="B41" s="122" t="s">
        <v>84</v>
      </c>
      <c r="C41" s="88"/>
      <c r="D41" s="77"/>
      <c r="E41" s="88"/>
      <c r="F41" s="85"/>
      <c r="G41" s="23"/>
      <c r="H41" s="26"/>
    </row>
    <row r="42" spans="1:8" s="3" customFormat="1" ht="15.75" customHeight="1">
      <c r="A42" s="19"/>
      <c r="B42" s="88"/>
      <c r="C42" s="88" t="s">
        <v>1</v>
      </c>
      <c r="D42" s="77">
        <v>135.8</v>
      </c>
      <c r="E42" s="88"/>
      <c r="F42" s="85">
        <f>D42*E42</f>
        <v>0</v>
      </c>
      <c r="G42" s="23"/>
      <c r="H42" s="26"/>
    </row>
    <row r="43" spans="1:8" s="3" customFormat="1" ht="13.5" customHeight="1">
      <c r="A43" s="19"/>
      <c r="B43" s="100"/>
      <c r="C43" s="89"/>
      <c r="D43" s="90"/>
      <c r="E43" s="85"/>
      <c r="F43" s="85"/>
      <c r="G43" s="23"/>
      <c r="H43" s="26"/>
    </row>
    <row r="44" spans="1:8" s="3" customFormat="1" ht="42" customHeight="1">
      <c r="A44" s="19" t="s">
        <v>11</v>
      </c>
      <c r="B44" s="123" t="s">
        <v>85</v>
      </c>
      <c r="C44" s="89"/>
      <c r="D44" s="90"/>
      <c r="E44" s="85"/>
      <c r="F44" s="85"/>
      <c r="G44" s="23"/>
      <c r="H44" s="26"/>
    </row>
    <row r="45" spans="1:8" s="3" customFormat="1" ht="12.75">
      <c r="A45" s="19"/>
      <c r="B45" s="42"/>
      <c r="C45" s="89" t="s">
        <v>3</v>
      </c>
      <c r="D45" s="90">
        <v>28.4</v>
      </c>
      <c r="E45" s="85"/>
      <c r="F45" s="85">
        <f>D45*E45</f>
        <v>0</v>
      </c>
      <c r="G45" s="23"/>
      <c r="H45" s="26"/>
    </row>
    <row r="46" spans="1:9" ht="12.75">
      <c r="A46" s="19"/>
      <c r="B46" s="87"/>
      <c r="C46" s="86"/>
      <c r="D46" s="78"/>
      <c r="E46" s="42"/>
      <c r="G46" s="29"/>
      <c r="H46" s="21"/>
      <c r="I46" s="3"/>
    </row>
    <row r="47" spans="1:9" ht="42" customHeight="1">
      <c r="A47" s="19" t="s">
        <v>12</v>
      </c>
      <c r="B47" s="123" t="s">
        <v>86</v>
      </c>
      <c r="C47" s="89"/>
      <c r="D47" s="90"/>
      <c r="E47" s="85"/>
      <c r="F47" s="85"/>
      <c r="G47" s="23"/>
      <c r="H47" s="21"/>
      <c r="I47" s="3"/>
    </row>
    <row r="48" spans="1:9" ht="14.25" customHeight="1">
      <c r="A48" s="19"/>
      <c r="B48" s="37"/>
      <c r="C48" s="89" t="s">
        <v>3</v>
      </c>
      <c r="D48" s="90">
        <v>54.28</v>
      </c>
      <c r="E48" s="85"/>
      <c r="F48" s="85">
        <f>D48*E48</f>
        <v>0</v>
      </c>
      <c r="G48" s="23"/>
      <c r="H48" s="21"/>
      <c r="I48" s="3"/>
    </row>
    <row r="49" spans="1:9" ht="12.75">
      <c r="A49" s="19"/>
      <c r="B49" s="37"/>
      <c r="C49" s="89"/>
      <c r="D49" s="90"/>
      <c r="E49" s="85"/>
      <c r="F49" s="85"/>
      <c r="G49" s="23"/>
      <c r="H49" s="21"/>
      <c r="I49" s="3"/>
    </row>
    <row r="50" spans="1:9" ht="52.5" customHeight="1">
      <c r="A50" s="19" t="s">
        <v>13</v>
      </c>
      <c r="B50" s="122" t="s">
        <v>87</v>
      </c>
      <c r="C50" s="89"/>
      <c r="D50" s="90"/>
      <c r="E50" s="85"/>
      <c r="F50" s="85"/>
      <c r="G50" s="23"/>
      <c r="H50" s="21"/>
      <c r="I50" s="3"/>
    </row>
    <row r="51" spans="1:9" ht="15" customHeight="1">
      <c r="A51" s="19"/>
      <c r="B51" s="37"/>
      <c r="C51" s="89" t="s">
        <v>3</v>
      </c>
      <c r="D51" s="90">
        <v>56.66</v>
      </c>
      <c r="E51" s="85"/>
      <c r="F51" s="85">
        <f>D51*E51</f>
        <v>0</v>
      </c>
      <c r="G51" s="23"/>
      <c r="H51" s="21"/>
      <c r="I51" s="3"/>
    </row>
    <row r="52" spans="1:9" ht="15" customHeight="1">
      <c r="A52" s="19"/>
      <c r="B52" s="37"/>
      <c r="C52" s="89"/>
      <c r="D52" s="90"/>
      <c r="E52" s="85"/>
      <c r="F52" s="85"/>
      <c r="G52" s="23"/>
      <c r="H52" s="21"/>
      <c r="I52" s="3"/>
    </row>
    <row r="53" spans="1:9" ht="51" customHeight="1">
      <c r="A53" s="19"/>
      <c r="B53" s="122" t="s">
        <v>89</v>
      </c>
      <c r="C53" s="89"/>
      <c r="D53" s="90"/>
      <c r="E53" s="85"/>
      <c r="F53" s="85"/>
      <c r="G53" s="23"/>
      <c r="H53" s="21"/>
      <c r="I53" s="3"/>
    </row>
    <row r="54" spans="1:9" ht="15" customHeight="1">
      <c r="A54" s="19"/>
      <c r="B54" s="37"/>
      <c r="C54" s="89" t="s">
        <v>3</v>
      </c>
      <c r="D54" s="90">
        <v>18.8</v>
      </c>
      <c r="E54" s="85"/>
      <c r="F54" s="85">
        <f>D54*E54</f>
        <v>0</v>
      </c>
      <c r="G54" s="23"/>
      <c r="H54" s="21"/>
      <c r="I54" s="3"/>
    </row>
    <row r="55" spans="1:8" ht="12.75">
      <c r="A55" s="19"/>
      <c r="B55" s="101"/>
      <c r="C55" s="89"/>
      <c r="D55" s="90"/>
      <c r="E55" s="85"/>
      <c r="F55" s="85"/>
      <c r="G55" s="23"/>
      <c r="H55" s="12"/>
    </row>
    <row r="56" spans="1:8" ht="13.5" thickBot="1">
      <c r="A56" s="27"/>
      <c r="B56" s="93" t="s">
        <v>2</v>
      </c>
      <c r="C56" s="103"/>
      <c r="D56" s="104"/>
      <c r="E56" s="105"/>
      <c r="F56" s="106">
        <f>SUM(F38:F54)</f>
        <v>0</v>
      </c>
      <c r="G56" s="28"/>
      <c r="H56" s="12"/>
    </row>
    <row r="57" spans="1:8" ht="12.75">
      <c r="A57" s="27"/>
      <c r="B57" s="36"/>
      <c r="C57" s="107"/>
      <c r="D57" s="108"/>
      <c r="E57" s="109"/>
      <c r="F57" s="110"/>
      <c r="G57" s="28"/>
      <c r="H57" s="12"/>
    </row>
    <row r="58" spans="1:8" ht="12.75">
      <c r="A58" s="27"/>
      <c r="B58" s="36"/>
      <c r="C58" s="107"/>
      <c r="D58" s="108"/>
      <c r="E58" s="109"/>
      <c r="F58" s="110"/>
      <c r="G58" s="28"/>
      <c r="H58" s="12"/>
    </row>
    <row r="59" spans="1:8" ht="12.75">
      <c r="A59" s="27"/>
      <c r="B59" s="36"/>
      <c r="C59" s="107"/>
      <c r="D59" s="108"/>
      <c r="E59" s="109"/>
      <c r="F59" s="110"/>
      <c r="G59" s="28"/>
      <c r="H59" s="12"/>
    </row>
    <row r="60" spans="1:8" ht="12.75">
      <c r="A60" s="22" t="s">
        <v>25</v>
      </c>
      <c r="B60" s="36" t="s">
        <v>90</v>
      </c>
      <c r="C60" s="86"/>
      <c r="D60" s="78"/>
      <c r="E60" s="42"/>
      <c r="G60" s="29"/>
      <c r="H60" s="12"/>
    </row>
    <row r="61" spans="1:8" ht="12.75">
      <c r="A61" s="19"/>
      <c r="B61" s="36"/>
      <c r="C61" s="86"/>
      <c r="D61" s="78"/>
      <c r="E61" s="42"/>
      <c r="G61" s="29"/>
      <c r="H61" s="12"/>
    </row>
    <row r="62" spans="1:8" ht="114.75">
      <c r="A62" s="19" t="s">
        <v>9</v>
      </c>
      <c r="B62" s="35" t="s">
        <v>99</v>
      </c>
      <c r="C62" s="86"/>
      <c r="D62" s="78"/>
      <c r="E62" s="42"/>
      <c r="G62" s="29"/>
      <c r="H62" s="12"/>
    </row>
    <row r="63" spans="1:8" ht="12.75">
      <c r="A63" s="19"/>
      <c r="B63" s="36"/>
      <c r="C63" s="86" t="s">
        <v>1</v>
      </c>
      <c r="D63" s="78">
        <v>25.6</v>
      </c>
      <c r="E63" s="42"/>
      <c r="F63" s="85">
        <f>D63*E63</f>
        <v>0</v>
      </c>
      <c r="G63" s="29"/>
      <c r="H63" s="12"/>
    </row>
    <row r="64" spans="1:8" ht="12.75">
      <c r="A64" s="19"/>
      <c r="B64" s="37"/>
      <c r="C64" s="89"/>
      <c r="D64" s="90"/>
      <c r="E64" s="85"/>
      <c r="F64" s="85"/>
      <c r="G64" s="23"/>
      <c r="H64" s="12"/>
    </row>
    <row r="65" spans="1:8" ht="102.75" customHeight="1">
      <c r="A65" s="19" t="s">
        <v>10</v>
      </c>
      <c r="B65" s="35" t="s">
        <v>100</v>
      </c>
      <c r="C65" s="89"/>
      <c r="D65" s="90"/>
      <c r="E65" s="85"/>
      <c r="F65" s="85"/>
      <c r="G65" s="23"/>
      <c r="H65" s="12"/>
    </row>
    <row r="66" spans="1:8" ht="12.75" customHeight="1">
      <c r="A66" s="19"/>
      <c r="B66" s="37"/>
      <c r="C66" s="89" t="s">
        <v>1</v>
      </c>
      <c r="D66" s="90">
        <v>61.6</v>
      </c>
      <c r="E66" s="85"/>
      <c r="F66" s="85">
        <f>D66*E66</f>
        <v>0</v>
      </c>
      <c r="G66" s="23"/>
      <c r="H66" s="12"/>
    </row>
    <row r="67" spans="1:8" ht="12.75">
      <c r="A67" s="19"/>
      <c r="B67" s="37"/>
      <c r="C67" s="89"/>
      <c r="D67" s="90"/>
      <c r="E67" s="85"/>
      <c r="F67" s="85"/>
      <c r="G67" s="23"/>
      <c r="H67" s="12"/>
    </row>
    <row r="68" spans="1:8" ht="127.5">
      <c r="A68" s="19" t="s">
        <v>11</v>
      </c>
      <c r="B68" s="35" t="s">
        <v>101</v>
      </c>
      <c r="C68" s="89"/>
      <c r="D68" s="90"/>
      <c r="E68" s="85"/>
      <c r="F68" s="85"/>
      <c r="G68" s="23"/>
      <c r="H68" s="12"/>
    </row>
    <row r="69" spans="1:8" ht="12.75">
      <c r="A69" s="19"/>
      <c r="B69" s="37"/>
      <c r="C69" s="89" t="s">
        <v>4</v>
      </c>
      <c r="D69" s="90">
        <v>11</v>
      </c>
      <c r="E69" s="85"/>
      <c r="F69" s="85">
        <f>D69*E69</f>
        <v>0</v>
      </c>
      <c r="G69" s="23"/>
      <c r="H69" s="12"/>
    </row>
    <row r="70" spans="1:8" ht="12.75">
      <c r="A70" s="19"/>
      <c r="B70" s="37"/>
      <c r="C70" s="89"/>
      <c r="D70" s="90"/>
      <c r="E70" s="85"/>
      <c r="F70" s="85"/>
      <c r="G70" s="23"/>
      <c r="H70" s="12"/>
    </row>
    <row r="71" spans="1:8" ht="38.25">
      <c r="A71" s="19" t="s">
        <v>12</v>
      </c>
      <c r="B71" s="37" t="s">
        <v>102</v>
      </c>
      <c r="C71" s="89"/>
      <c r="D71" s="90"/>
      <c r="E71" s="85"/>
      <c r="F71" s="85"/>
      <c r="G71" s="23"/>
      <c r="H71" s="12"/>
    </row>
    <row r="72" spans="1:8" ht="12.75">
      <c r="A72" s="19"/>
      <c r="B72" s="37"/>
      <c r="C72" s="89" t="s">
        <v>4</v>
      </c>
      <c r="D72" s="90">
        <v>1</v>
      </c>
      <c r="E72" s="85"/>
      <c r="F72" s="85">
        <f>D72*E72</f>
        <v>0</v>
      </c>
      <c r="G72" s="23"/>
      <c r="H72" s="12"/>
    </row>
    <row r="73" spans="1:8" ht="12.75">
      <c r="A73" s="18"/>
      <c r="G73" s="12"/>
      <c r="H73" s="12"/>
    </row>
    <row r="74" spans="1:8" ht="13.5" thickBot="1">
      <c r="A74" s="18"/>
      <c r="B74" s="93" t="s">
        <v>2</v>
      </c>
      <c r="C74" s="114"/>
      <c r="D74" s="114"/>
      <c r="E74" s="95"/>
      <c r="F74" s="97">
        <f>SUM(F62:F73)</f>
        <v>0</v>
      </c>
      <c r="G74" s="12"/>
      <c r="H74" s="12"/>
    </row>
    <row r="75" spans="1:8" ht="12.75">
      <c r="A75" s="18"/>
      <c r="G75" s="12"/>
      <c r="H75" s="12"/>
    </row>
    <row r="76" spans="1:8" ht="12.75">
      <c r="A76" s="18"/>
      <c r="G76" s="12"/>
      <c r="H76" s="12"/>
    </row>
    <row r="77" spans="1:8" s="41" customFormat="1" ht="12.75">
      <c r="A77" s="39" t="s">
        <v>41</v>
      </c>
      <c r="B77" s="87" t="s">
        <v>91</v>
      </c>
      <c r="C77" s="115"/>
      <c r="D77" s="115"/>
      <c r="E77" s="116"/>
      <c r="F77" s="117"/>
      <c r="G77" s="40"/>
      <c r="H77" s="40"/>
    </row>
    <row r="78" spans="1:8" ht="12.75">
      <c r="A78" s="18"/>
      <c r="G78" s="12"/>
      <c r="H78" s="12"/>
    </row>
    <row r="79" spans="1:8" ht="68.25" customHeight="1">
      <c r="A79" s="18" t="s">
        <v>9</v>
      </c>
      <c r="B79" s="35" t="s">
        <v>92</v>
      </c>
      <c r="G79" s="12"/>
      <c r="H79" s="12"/>
    </row>
    <row r="80" spans="1:8" ht="12.75">
      <c r="A80" s="18"/>
      <c r="C80" s="77" t="s">
        <v>3</v>
      </c>
      <c r="D80" s="77">
        <f>45.75+21.32</f>
        <v>67.07</v>
      </c>
      <c r="F80" s="75">
        <f>D80*E80</f>
        <v>0</v>
      </c>
      <c r="G80" s="12"/>
      <c r="H80" s="12"/>
    </row>
    <row r="81" spans="1:8" ht="57.75" customHeight="1">
      <c r="A81" s="18" t="s">
        <v>10</v>
      </c>
      <c r="B81" s="35" t="s">
        <v>93</v>
      </c>
      <c r="G81" s="12"/>
      <c r="H81" s="12"/>
    </row>
    <row r="82" spans="1:8" ht="12.75">
      <c r="A82" s="18"/>
      <c r="C82" s="77" t="s">
        <v>38</v>
      </c>
      <c r="D82" s="77">
        <v>580</v>
      </c>
      <c r="E82" s="121"/>
      <c r="F82" s="92">
        <f>D82*E82</f>
        <v>0</v>
      </c>
      <c r="G82" s="12"/>
      <c r="H82" s="12"/>
    </row>
    <row r="83" spans="1:8" ht="12.75">
      <c r="A83" s="18"/>
      <c r="G83" s="12"/>
      <c r="H83" s="12"/>
    </row>
    <row r="84" spans="1:8" ht="12.75">
      <c r="A84" s="18"/>
      <c r="G84" s="12"/>
      <c r="H84" s="12"/>
    </row>
    <row r="85" spans="1:8" ht="13.5" thickBot="1">
      <c r="A85" s="18"/>
      <c r="B85" s="93" t="s">
        <v>2</v>
      </c>
      <c r="C85" s="114"/>
      <c r="D85" s="114"/>
      <c r="E85" s="95"/>
      <c r="F85" s="97">
        <f>SUM(F79:F83)</f>
        <v>0</v>
      </c>
      <c r="G85" s="12"/>
      <c r="H85" s="12"/>
    </row>
    <row r="86" spans="1:8" ht="12.75">
      <c r="A86" s="18"/>
      <c r="G86" s="12"/>
      <c r="H86" s="12"/>
    </row>
    <row r="87" spans="1:8" ht="12.75">
      <c r="A87" s="18"/>
      <c r="G87" s="12"/>
      <c r="H87" s="12"/>
    </row>
    <row r="88" spans="1:8" ht="12.75">
      <c r="A88" s="39" t="s">
        <v>44</v>
      </c>
      <c r="B88" s="87" t="s">
        <v>103</v>
      </c>
      <c r="G88" s="12"/>
      <c r="H88" s="12"/>
    </row>
    <row r="90" spans="1:2" ht="25.5">
      <c r="A90" s="5" t="s">
        <v>9</v>
      </c>
      <c r="B90" s="42" t="s">
        <v>104</v>
      </c>
    </row>
    <row r="91" spans="3:6" ht="12.75">
      <c r="C91" s="77" t="s">
        <v>3</v>
      </c>
      <c r="D91" s="77">
        <v>335</v>
      </c>
      <c r="F91" s="75">
        <f>D91*E91</f>
        <v>0</v>
      </c>
    </row>
    <row r="93" spans="1:2" ht="25.5">
      <c r="A93" s="5" t="s">
        <v>10</v>
      </c>
      <c r="B93" s="42" t="s">
        <v>105</v>
      </c>
    </row>
    <row r="94" spans="3:6" ht="12.75">
      <c r="C94" s="77" t="s">
        <v>1</v>
      </c>
      <c r="D94" s="77">
        <v>26.8</v>
      </c>
      <c r="F94" s="75">
        <f>D94*E94</f>
        <v>0</v>
      </c>
    </row>
    <row r="96" spans="1:2" ht="51">
      <c r="A96" s="5" t="s">
        <v>11</v>
      </c>
      <c r="B96" s="42" t="s">
        <v>106</v>
      </c>
    </row>
    <row r="97" spans="3:6" ht="12.75">
      <c r="C97" s="77" t="s">
        <v>43</v>
      </c>
      <c r="D97" s="77">
        <v>6</v>
      </c>
      <c r="F97" s="75">
        <f>D97*E97</f>
        <v>0</v>
      </c>
    </row>
    <row r="99" spans="1:2" ht="51">
      <c r="A99" s="5" t="s">
        <v>12</v>
      </c>
      <c r="B99" s="42" t="s">
        <v>107</v>
      </c>
    </row>
    <row r="101" spans="3:6" ht="12.75">
      <c r="C101" s="77" t="s">
        <v>43</v>
      </c>
      <c r="D101" s="77">
        <v>8</v>
      </c>
      <c r="E101" s="121"/>
      <c r="F101" s="92">
        <f>D101*E101</f>
        <v>0</v>
      </c>
    </row>
    <row r="103" spans="2:6" ht="13.5" thickBot="1">
      <c r="B103" s="93" t="s">
        <v>2</v>
      </c>
      <c r="C103" s="114"/>
      <c r="D103" s="114"/>
      <c r="E103" s="95"/>
      <c r="F103" s="96">
        <f>SUM(F91:F101)</f>
        <v>0</v>
      </c>
    </row>
  </sheetData>
  <mergeCells count="2">
    <mergeCell ref="B2:E2"/>
    <mergeCell ref="B17:D17"/>
  </mergeCells>
  <printOptions/>
  <pageMargins left="0.7874015748031497" right="0.15748031496062992" top="0.984251968503937" bottom="0.984251968503937" header="0.5905511811023623" footer="0.5118110236220472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30">
      <selection activeCell="E131" sqref="E131:E143"/>
    </sheetView>
  </sheetViews>
  <sheetFormatPr defaultColWidth="9.00390625" defaultRowHeight="12.75"/>
  <cols>
    <col min="1" max="1" width="4.00390625" style="72" customWidth="1"/>
    <col min="2" max="2" width="37.375" style="42" customWidth="1"/>
    <col min="3" max="3" width="6.625" style="77" customWidth="1"/>
    <col min="4" max="4" width="10.75390625" style="77" customWidth="1"/>
    <col min="5" max="5" width="14.375" style="78" customWidth="1"/>
    <col min="6" max="6" width="14.125" style="75" customWidth="1"/>
    <col min="7" max="7" width="14.00390625" style="2" customWidth="1"/>
    <col min="8" max="16384" width="9.125" style="2" customWidth="1"/>
  </cols>
  <sheetData>
    <row r="1" spans="2:8" ht="18.75">
      <c r="B1" s="73" t="s">
        <v>18</v>
      </c>
      <c r="C1" s="73"/>
      <c r="D1" s="74"/>
      <c r="E1" s="75"/>
      <c r="G1" s="12"/>
      <c r="H1" s="12"/>
    </row>
    <row r="2" spans="2:8" ht="15">
      <c r="B2" s="124" t="s">
        <v>17</v>
      </c>
      <c r="C2" s="125"/>
      <c r="D2" s="125"/>
      <c r="E2" s="125"/>
      <c r="G2" s="12"/>
      <c r="H2" s="12"/>
    </row>
    <row r="3" spans="7:8" ht="12.75">
      <c r="G3" s="12"/>
      <c r="H3" s="12"/>
    </row>
    <row r="4" spans="2:8" ht="14.25">
      <c r="B4" s="79" t="s">
        <v>19</v>
      </c>
      <c r="C4" s="79"/>
      <c r="G4" s="12"/>
      <c r="H4" s="12"/>
    </row>
    <row r="5" spans="1:8" s="3" customFormat="1" ht="39.75" customHeight="1">
      <c r="A5" s="72"/>
      <c r="B5" s="30" t="s">
        <v>28</v>
      </c>
      <c r="C5" s="77"/>
      <c r="D5" s="77"/>
      <c r="E5" s="78"/>
      <c r="F5" s="75"/>
      <c r="G5" s="20"/>
      <c r="H5" s="21"/>
    </row>
    <row r="6" spans="1:8" s="3" customFormat="1" ht="15">
      <c r="A6" s="72"/>
      <c r="B6" s="30"/>
      <c r="C6" s="77"/>
      <c r="D6" s="77"/>
      <c r="E6" s="78"/>
      <c r="F6" s="75"/>
      <c r="G6" s="20"/>
      <c r="H6" s="21"/>
    </row>
    <row r="7" spans="1:8" s="3" customFormat="1" ht="15">
      <c r="A7" s="72"/>
      <c r="B7" s="30" t="s">
        <v>26</v>
      </c>
      <c r="C7" s="77"/>
      <c r="D7" s="77"/>
      <c r="E7" s="78"/>
      <c r="F7" s="75"/>
      <c r="G7" s="20"/>
      <c r="H7" s="21"/>
    </row>
    <row r="8" spans="1:8" s="3" customFormat="1" ht="12.75">
      <c r="A8" s="72"/>
      <c r="B8" s="80"/>
      <c r="C8" s="77"/>
      <c r="D8" s="77"/>
      <c r="E8" s="78"/>
      <c r="F8" s="75"/>
      <c r="G8" s="20"/>
      <c r="H8" s="21"/>
    </row>
    <row r="9" spans="1:8" s="3" customFormat="1" ht="12.75">
      <c r="A9" s="72"/>
      <c r="B9" s="76"/>
      <c r="C9" s="76"/>
      <c r="D9" s="81"/>
      <c r="E9" s="78"/>
      <c r="F9" s="75"/>
      <c r="G9" s="20"/>
      <c r="H9" s="21"/>
    </row>
    <row r="10" spans="1:8" s="3" customFormat="1" ht="14.25" customHeight="1">
      <c r="A10" s="72"/>
      <c r="B10" s="82" t="s">
        <v>21</v>
      </c>
      <c r="C10" s="77"/>
      <c r="D10" s="77"/>
      <c r="E10" s="78"/>
      <c r="F10" s="75"/>
      <c r="G10" s="20"/>
      <c r="H10" s="21"/>
    </row>
    <row r="11" spans="1:8" s="3" customFormat="1" ht="49.5" customHeight="1">
      <c r="A11" s="72"/>
      <c r="B11" s="83" t="s">
        <v>20</v>
      </c>
      <c r="C11" s="77"/>
      <c r="D11" s="77"/>
      <c r="E11" s="78"/>
      <c r="F11" s="75"/>
      <c r="G11" s="20"/>
      <c r="H11" s="21"/>
    </row>
    <row r="12" spans="1:8" s="3" customFormat="1" ht="15.75" customHeight="1">
      <c r="A12" s="72"/>
      <c r="B12" s="11" t="s">
        <v>22</v>
      </c>
      <c r="C12" s="77"/>
      <c r="D12" s="77"/>
      <c r="E12" s="78"/>
      <c r="F12" s="75"/>
      <c r="G12" s="20"/>
      <c r="H12" s="21"/>
    </row>
    <row r="13" spans="1:8" s="3" customFormat="1" ht="99.75" customHeight="1">
      <c r="A13" s="72"/>
      <c r="B13" s="83" t="s">
        <v>29</v>
      </c>
      <c r="C13" s="77"/>
      <c r="D13" s="77"/>
      <c r="E13" s="78"/>
      <c r="F13" s="75"/>
      <c r="G13" s="20"/>
      <c r="H13" s="21"/>
    </row>
    <row r="14" spans="1:8" s="3" customFormat="1" ht="66.75" customHeight="1">
      <c r="A14" s="72"/>
      <c r="B14" s="32" t="s">
        <v>30</v>
      </c>
      <c r="C14" s="77"/>
      <c r="D14" s="77"/>
      <c r="E14" s="78"/>
      <c r="F14" s="75"/>
      <c r="G14" s="20"/>
      <c r="H14" s="21"/>
    </row>
    <row r="15" spans="1:8" s="3" customFormat="1" ht="18.75" customHeight="1">
      <c r="A15" s="72"/>
      <c r="B15" s="32"/>
      <c r="C15" s="77"/>
      <c r="D15" s="77"/>
      <c r="E15" s="78"/>
      <c r="F15" s="75"/>
      <c r="G15" s="20"/>
      <c r="H15" s="21"/>
    </row>
    <row r="16" spans="1:8" s="3" customFormat="1" ht="15.75" customHeight="1">
      <c r="A16" s="84" t="s">
        <v>23</v>
      </c>
      <c r="B16" s="126" t="s">
        <v>94</v>
      </c>
      <c r="C16" s="127"/>
      <c r="D16" s="127"/>
      <c r="E16" s="78"/>
      <c r="F16" s="75"/>
      <c r="G16" s="20"/>
      <c r="H16" s="21"/>
    </row>
    <row r="17" spans="1:8" s="3" customFormat="1" ht="20.25" customHeight="1">
      <c r="A17" s="72"/>
      <c r="B17" s="80"/>
      <c r="C17" s="77"/>
      <c r="D17" s="77"/>
      <c r="E17" s="78"/>
      <c r="F17" s="75"/>
      <c r="G17" s="20"/>
      <c r="H17" s="21"/>
    </row>
    <row r="18" spans="1:8" s="3" customFormat="1" ht="38.25">
      <c r="A18" s="72" t="s">
        <v>9</v>
      </c>
      <c r="B18" s="33" t="s">
        <v>31</v>
      </c>
      <c r="C18" s="76"/>
      <c r="D18" s="81"/>
      <c r="E18" s="76"/>
      <c r="F18" s="85"/>
      <c r="G18" s="23"/>
      <c r="H18" s="21"/>
    </row>
    <row r="19" spans="1:8" s="3" customFormat="1" ht="12.75">
      <c r="A19" s="72"/>
      <c r="B19" s="86"/>
      <c r="C19" s="76" t="s">
        <v>4</v>
      </c>
      <c r="D19" s="81">
        <v>1</v>
      </c>
      <c r="E19" s="76"/>
      <c r="F19" s="85">
        <f>D19*E19</f>
        <v>0</v>
      </c>
      <c r="G19" s="23"/>
      <c r="H19" s="21"/>
    </row>
    <row r="20" spans="1:8" s="3" customFormat="1" ht="12.75">
      <c r="A20" s="72"/>
      <c r="B20" s="87"/>
      <c r="C20" s="77"/>
      <c r="D20" s="77"/>
      <c r="E20" s="78"/>
      <c r="F20" s="75"/>
      <c r="G20" s="24"/>
      <c r="H20" s="21"/>
    </row>
    <row r="21" spans="1:8" s="4" customFormat="1" ht="41.25" customHeight="1">
      <c r="A21" s="72" t="s">
        <v>10</v>
      </c>
      <c r="B21" s="33" t="s">
        <v>32</v>
      </c>
      <c r="C21" s="76"/>
      <c r="D21" s="81"/>
      <c r="E21" s="76"/>
      <c r="F21" s="85"/>
      <c r="G21" s="23"/>
      <c r="H21" s="25"/>
    </row>
    <row r="22" spans="1:8" s="4" customFormat="1" ht="15.75" customHeight="1">
      <c r="A22" s="72"/>
      <c r="B22" s="88"/>
      <c r="C22" s="76" t="s">
        <v>4</v>
      </c>
      <c r="D22" s="81">
        <v>1</v>
      </c>
      <c r="E22" s="76"/>
      <c r="F22" s="85">
        <f>D22*E22</f>
        <v>0</v>
      </c>
      <c r="G22" s="23"/>
      <c r="H22" s="25"/>
    </row>
    <row r="23" spans="1:8" s="4" customFormat="1" ht="12.75">
      <c r="A23" s="72"/>
      <c r="B23" s="37"/>
      <c r="C23" s="89"/>
      <c r="D23" s="90"/>
      <c r="E23" s="85"/>
      <c r="F23" s="85"/>
      <c r="G23" s="23"/>
      <c r="H23" s="25"/>
    </row>
    <row r="24" spans="1:8" s="4" customFormat="1" ht="70.5" customHeight="1">
      <c r="A24" s="72" t="s">
        <v>11</v>
      </c>
      <c r="B24" s="33" t="s">
        <v>33</v>
      </c>
      <c r="C24" s="88"/>
      <c r="D24" s="77"/>
      <c r="E24" s="88"/>
      <c r="F24" s="85"/>
      <c r="G24" s="23"/>
      <c r="H24" s="25"/>
    </row>
    <row r="25" spans="1:8" s="4" customFormat="1" ht="15.75" customHeight="1">
      <c r="A25" s="72"/>
      <c r="B25" s="88"/>
      <c r="C25" s="88" t="s">
        <v>4</v>
      </c>
      <c r="D25" s="77">
        <v>1</v>
      </c>
      <c r="E25" s="91"/>
      <c r="F25" s="92">
        <f>D25*E25</f>
        <v>0</v>
      </c>
      <c r="G25" s="23"/>
      <c r="H25" s="25"/>
    </row>
    <row r="26" spans="1:8" s="4" customFormat="1" ht="12.75">
      <c r="A26" s="72"/>
      <c r="B26" s="88"/>
      <c r="C26" s="89"/>
      <c r="D26" s="90"/>
      <c r="E26" s="85"/>
      <c r="F26" s="85"/>
      <c r="G26" s="23"/>
      <c r="H26" s="25"/>
    </row>
    <row r="27" spans="1:8" s="4" customFormat="1" ht="12.75">
      <c r="A27" s="72"/>
      <c r="B27" s="88"/>
      <c r="C27" s="89"/>
      <c r="D27" s="90"/>
      <c r="E27" s="85"/>
      <c r="F27" s="85"/>
      <c r="G27" s="23"/>
      <c r="H27" s="25"/>
    </row>
    <row r="28" spans="1:8" s="4" customFormat="1" ht="13.5" thickBot="1">
      <c r="A28" s="72"/>
      <c r="B28" s="93" t="s">
        <v>2</v>
      </c>
      <c r="C28" s="94"/>
      <c r="D28" s="95"/>
      <c r="E28" s="96"/>
      <c r="F28" s="97">
        <f>SUM(F18:F25)</f>
        <v>0</v>
      </c>
      <c r="G28" s="23"/>
      <c r="H28" s="25"/>
    </row>
    <row r="29" spans="1:8" s="4" customFormat="1" ht="12.75">
      <c r="A29" s="72"/>
      <c r="B29" s="88"/>
      <c r="C29" s="89"/>
      <c r="D29" s="90"/>
      <c r="E29" s="85"/>
      <c r="F29" s="85"/>
      <c r="G29" s="23"/>
      <c r="H29" s="25"/>
    </row>
    <row r="30" spans="1:8" s="4" customFormat="1" ht="12.75">
      <c r="A30" s="72"/>
      <c r="B30" s="88"/>
      <c r="C30" s="89"/>
      <c r="D30" s="90"/>
      <c r="E30" s="85"/>
      <c r="F30" s="85"/>
      <c r="G30" s="23"/>
      <c r="H30" s="25"/>
    </row>
    <row r="31" spans="1:8" s="4" customFormat="1" ht="12.75">
      <c r="A31" s="84" t="s">
        <v>24</v>
      </c>
      <c r="B31" s="98" t="s">
        <v>34</v>
      </c>
      <c r="C31" s="89"/>
      <c r="D31" s="90"/>
      <c r="E31" s="85"/>
      <c r="F31" s="85"/>
      <c r="G31" s="23"/>
      <c r="H31" s="25"/>
    </row>
    <row r="32" spans="1:8" s="4" customFormat="1" ht="12.75">
      <c r="A32" s="84"/>
      <c r="B32" s="98"/>
      <c r="C32" s="89"/>
      <c r="D32" s="90"/>
      <c r="E32" s="85"/>
      <c r="F32" s="85"/>
      <c r="G32" s="23"/>
      <c r="H32" s="25"/>
    </row>
    <row r="33" spans="1:8" s="4" customFormat="1" ht="12.75">
      <c r="A33" s="84"/>
      <c r="B33" s="82" t="s">
        <v>21</v>
      </c>
      <c r="C33" s="89"/>
      <c r="D33" s="90"/>
      <c r="E33" s="85"/>
      <c r="F33" s="85"/>
      <c r="G33" s="23"/>
      <c r="H33" s="25"/>
    </row>
    <row r="34" spans="1:8" s="4" customFormat="1" ht="12.75">
      <c r="A34" s="72"/>
      <c r="B34" s="37"/>
      <c r="C34" s="89"/>
      <c r="D34" s="90"/>
      <c r="E34" s="85"/>
      <c r="F34" s="85"/>
      <c r="G34" s="23"/>
      <c r="H34" s="25"/>
    </row>
    <row r="35" spans="1:8" s="4" customFormat="1" ht="42" customHeight="1">
      <c r="A35" s="72"/>
      <c r="B35" s="99" t="s">
        <v>35</v>
      </c>
      <c r="C35" s="88"/>
      <c r="D35" s="77"/>
      <c r="E35" s="88"/>
      <c r="F35" s="85"/>
      <c r="G35" s="23"/>
      <c r="H35" s="25"/>
    </row>
    <row r="36" spans="1:8" s="4" customFormat="1" ht="12.75">
      <c r="A36" s="72"/>
      <c r="B36" s="37"/>
      <c r="C36" s="89"/>
      <c r="D36" s="90"/>
      <c r="E36" s="85"/>
      <c r="F36" s="85"/>
      <c r="G36" s="23"/>
      <c r="H36" s="25"/>
    </row>
    <row r="37" spans="1:8" s="4" customFormat="1" ht="12.75">
      <c r="A37" s="72"/>
      <c r="B37" s="37"/>
      <c r="C37" s="89"/>
      <c r="D37" s="90"/>
      <c r="E37" s="85"/>
      <c r="F37" s="85"/>
      <c r="G37" s="23"/>
      <c r="H37" s="25"/>
    </row>
    <row r="38" spans="1:8" s="3" customFormat="1" ht="14.25" customHeight="1">
      <c r="A38" s="72"/>
      <c r="B38" s="88"/>
      <c r="C38" s="88"/>
      <c r="D38" s="77"/>
      <c r="E38" s="88"/>
      <c r="F38" s="85"/>
      <c r="G38" s="23"/>
      <c r="H38" s="26"/>
    </row>
    <row r="39" spans="1:8" s="3" customFormat="1" ht="79.5" customHeight="1">
      <c r="A39" s="72" t="s">
        <v>9</v>
      </c>
      <c r="B39" s="34" t="s">
        <v>53</v>
      </c>
      <c r="C39" s="88"/>
      <c r="D39" s="77"/>
      <c r="E39" s="88"/>
      <c r="F39" s="85"/>
      <c r="G39" s="23"/>
      <c r="H39" s="26"/>
    </row>
    <row r="40" spans="1:8" s="3" customFormat="1" ht="15.75" customHeight="1">
      <c r="A40" s="72"/>
      <c r="B40" s="88"/>
      <c r="C40" s="88" t="s">
        <v>0</v>
      </c>
      <c r="D40" s="77">
        <v>41.55</v>
      </c>
      <c r="E40" s="88"/>
      <c r="F40" s="85">
        <f>D40*E40</f>
        <v>0</v>
      </c>
      <c r="G40" s="23"/>
      <c r="H40" s="26"/>
    </row>
    <row r="41" spans="1:8" s="3" customFormat="1" ht="13.5" customHeight="1">
      <c r="A41" s="72"/>
      <c r="B41" s="100"/>
      <c r="C41" s="89"/>
      <c r="D41" s="90"/>
      <c r="E41" s="85"/>
      <c r="F41" s="85"/>
      <c r="G41" s="23"/>
      <c r="H41" s="26"/>
    </row>
    <row r="42" spans="1:8" s="3" customFormat="1" ht="64.5" customHeight="1">
      <c r="A42" s="72" t="s">
        <v>10</v>
      </c>
      <c r="B42" s="34" t="s">
        <v>54</v>
      </c>
      <c r="C42" s="89"/>
      <c r="D42" s="90"/>
      <c r="E42" s="85"/>
      <c r="F42" s="85"/>
      <c r="G42" s="23"/>
      <c r="H42" s="26"/>
    </row>
    <row r="43" spans="1:8" s="3" customFormat="1" ht="12.75">
      <c r="A43" s="72"/>
      <c r="B43" s="42"/>
      <c r="C43" s="89" t="s">
        <v>1</v>
      </c>
      <c r="D43" s="90">
        <v>21.4</v>
      </c>
      <c r="E43" s="85"/>
      <c r="F43" s="85">
        <f>D43*E43</f>
        <v>0</v>
      </c>
      <c r="G43" s="23"/>
      <c r="H43" s="26"/>
    </row>
    <row r="44" spans="2:9" ht="12.75">
      <c r="B44" s="87"/>
      <c r="C44" s="86"/>
      <c r="D44" s="78"/>
      <c r="E44" s="42"/>
      <c r="G44" s="29"/>
      <c r="H44" s="21"/>
      <c r="I44" s="3"/>
    </row>
    <row r="45" spans="1:9" ht="70.5" customHeight="1">
      <c r="A45" s="72" t="s">
        <v>11</v>
      </c>
      <c r="B45" s="34" t="s">
        <v>55</v>
      </c>
      <c r="C45" s="89"/>
      <c r="D45" s="90"/>
      <c r="E45" s="85"/>
      <c r="F45" s="85"/>
      <c r="G45" s="23"/>
      <c r="H45" s="21"/>
      <c r="I45" s="3"/>
    </row>
    <row r="46" spans="2:9" ht="14.25" customHeight="1">
      <c r="B46" s="37"/>
      <c r="C46" s="89" t="s">
        <v>0</v>
      </c>
      <c r="D46" s="90">
        <v>45.7</v>
      </c>
      <c r="E46" s="85"/>
      <c r="F46" s="85">
        <f>D46*E46</f>
        <v>0</v>
      </c>
      <c r="G46" s="23"/>
      <c r="H46" s="21"/>
      <c r="I46" s="3"/>
    </row>
    <row r="47" spans="2:9" ht="12.75">
      <c r="B47" s="37"/>
      <c r="C47" s="89"/>
      <c r="D47" s="90"/>
      <c r="E47" s="85"/>
      <c r="F47" s="85"/>
      <c r="G47" s="23"/>
      <c r="H47" s="21"/>
      <c r="I47" s="3"/>
    </row>
    <row r="48" spans="2:9" ht="15" customHeight="1">
      <c r="B48" s="37"/>
      <c r="C48" s="89"/>
      <c r="D48" s="90"/>
      <c r="E48" s="85"/>
      <c r="F48" s="85"/>
      <c r="G48" s="23"/>
      <c r="H48" s="21"/>
      <c r="I48" s="3"/>
    </row>
    <row r="49" spans="1:9" ht="52.5" customHeight="1">
      <c r="A49" s="72" t="s">
        <v>12</v>
      </c>
      <c r="B49" s="35" t="s">
        <v>56</v>
      </c>
      <c r="C49" s="89"/>
      <c r="D49" s="90"/>
      <c r="E49" s="85"/>
      <c r="F49" s="85"/>
      <c r="G49" s="23"/>
      <c r="H49" s="21"/>
      <c r="I49" s="3"/>
    </row>
    <row r="50" spans="2:9" ht="15" customHeight="1">
      <c r="B50" s="37"/>
      <c r="C50" s="89" t="s">
        <v>0</v>
      </c>
      <c r="D50" s="90">
        <f>D40-3.31</f>
        <v>38.239999999999995</v>
      </c>
      <c r="E50" s="92"/>
      <c r="F50" s="92">
        <f>D50*E50</f>
        <v>0</v>
      </c>
      <c r="G50" s="23"/>
      <c r="H50" s="21"/>
      <c r="I50" s="3"/>
    </row>
    <row r="51" spans="2:8" ht="12.75">
      <c r="B51" s="101"/>
      <c r="C51" s="89"/>
      <c r="D51" s="90"/>
      <c r="E51" s="85"/>
      <c r="F51" s="85"/>
      <c r="G51" s="23"/>
      <c r="H51" s="12"/>
    </row>
    <row r="52" spans="1:8" ht="13.5" thickBot="1">
      <c r="A52" s="102"/>
      <c r="B52" s="93" t="s">
        <v>2</v>
      </c>
      <c r="C52" s="103"/>
      <c r="D52" s="104"/>
      <c r="E52" s="105"/>
      <c r="F52" s="106">
        <f>SUM(F34:F50)</f>
        <v>0</v>
      </c>
      <c r="G52" s="28"/>
      <c r="H52" s="12"/>
    </row>
    <row r="53" spans="1:8" ht="12.75">
      <c r="A53" s="102"/>
      <c r="B53" s="36"/>
      <c r="C53" s="107"/>
      <c r="D53" s="108"/>
      <c r="E53" s="109"/>
      <c r="F53" s="110"/>
      <c r="G53" s="28"/>
      <c r="H53" s="12"/>
    </row>
    <row r="54" spans="1:8" ht="12.75">
      <c r="A54" s="102"/>
      <c r="B54" s="36"/>
      <c r="C54" s="107"/>
      <c r="D54" s="108"/>
      <c r="E54" s="109"/>
      <c r="F54" s="110"/>
      <c r="G54" s="28"/>
      <c r="H54" s="12"/>
    </row>
    <row r="55" spans="1:8" ht="12.75">
      <c r="A55" s="102"/>
      <c r="B55" s="36"/>
      <c r="C55" s="107"/>
      <c r="D55" s="108"/>
      <c r="E55" s="109"/>
      <c r="F55" s="110"/>
      <c r="G55" s="28"/>
      <c r="H55" s="12"/>
    </row>
    <row r="56" spans="1:8" ht="12.75">
      <c r="A56" s="84" t="s">
        <v>25</v>
      </c>
      <c r="B56" s="36" t="s">
        <v>36</v>
      </c>
      <c r="C56" s="86"/>
      <c r="D56" s="78"/>
      <c r="E56" s="42"/>
      <c r="G56" s="29"/>
      <c r="H56" s="12"/>
    </row>
    <row r="57" spans="2:8" ht="12.75">
      <c r="B57" s="36"/>
      <c r="C57" s="86"/>
      <c r="D57" s="78"/>
      <c r="E57" s="42"/>
      <c r="G57" s="29"/>
      <c r="H57" s="12"/>
    </row>
    <row r="58" spans="1:8" ht="38.25">
      <c r="A58" s="72" t="s">
        <v>9</v>
      </c>
      <c r="B58" s="35" t="s">
        <v>37</v>
      </c>
      <c r="C58" s="86"/>
      <c r="D58" s="78"/>
      <c r="E58" s="42"/>
      <c r="G58" s="29"/>
      <c r="H58" s="12"/>
    </row>
    <row r="59" spans="2:8" ht="12.75">
      <c r="B59" s="36"/>
      <c r="C59" s="86" t="s">
        <v>38</v>
      </c>
      <c r="D59" s="78">
        <v>250</v>
      </c>
      <c r="E59" s="42"/>
      <c r="F59" s="85">
        <f>D59*E59</f>
        <v>0</v>
      </c>
      <c r="G59" s="29"/>
      <c r="H59" s="12"/>
    </row>
    <row r="60" spans="2:8" ht="12.75">
      <c r="B60" s="37"/>
      <c r="C60" s="89"/>
      <c r="D60" s="90"/>
      <c r="E60" s="85"/>
      <c r="F60" s="85"/>
      <c r="G60" s="23"/>
      <c r="H60" s="12"/>
    </row>
    <row r="61" spans="1:8" ht="42" customHeight="1">
      <c r="A61" s="72" t="s">
        <v>10</v>
      </c>
      <c r="B61" s="35" t="s">
        <v>39</v>
      </c>
      <c r="C61" s="89"/>
      <c r="D61" s="90"/>
      <c r="E61" s="85"/>
      <c r="F61" s="85"/>
      <c r="G61" s="23"/>
      <c r="H61" s="12"/>
    </row>
    <row r="62" spans="2:8" ht="12.75" customHeight="1">
      <c r="B62" s="37"/>
      <c r="C62" s="89" t="s">
        <v>38</v>
      </c>
      <c r="D62" s="90">
        <v>475</v>
      </c>
      <c r="E62" s="85"/>
      <c r="F62" s="85">
        <f>D62*E62</f>
        <v>0</v>
      </c>
      <c r="G62" s="23"/>
      <c r="H62" s="12"/>
    </row>
    <row r="63" spans="2:8" ht="12.75">
      <c r="B63" s="37"/>
      <c r="C63" s="89"/>
      <c r="D63" s="90"/>
      <c r="E63" s="85"/>
      <c r="F63" s="85"/>
      <c r="G63" s="23"/>
      <c r="H63" s="12"/>
    </row>
    <row r="64" spans="1:8" ht="25.5">
      <c r="A64" s="72" t="s">
        <v>11</v>
      </c>
      <c r="B64" s="35" t="s">
        <v>40</v>
      </c>
      <c r="C64" s="89"/>
      <c r="D64" s="90"/>
      <c r="E64" s="85"/>
      <c r="F64" s="85"/>
      <c r="G64" s="23"/>
      <c r="H64" s="12"/>
    </row>
    <row r="65" spans="2:8" ht="12.75">
      <c r="B65" s="37"/>
      <c r="C65" s="89" t="s">
        <v>38</v>
      </c>
      <c r="D65" s="90">
        <v>540</v>
      </c>
      <c r="E65" s="85"/>
      <c r="F65" s="85">
        <f>D65*E65</f>
        <v>0</v>
      </c>
      <c r="G65" s="23"/>
      <c r="H65" s="12"/>
    </row>
    <row r="66" spans="1:8" ht="12.75">
      <c r="A66" s="111"/>
      <c r="B66" s="112"/>
      <c r="C66" s="89"/>
      <c r="D66" s="90"/>
      <c r="E66" s="85"/>
      <c r="F66" s="85"/>
      <c r="G66" s="23"/>
      <c r="H66" s="12"/>
    </row>
    <row r="67" spans="1:8" ht="63.75">
      <c r="A67" s="111" t="s">
        <v>12</v>
      </c>
      <c r="B67" s="35" t="s">
        <v>57</v>
      </c>
      <c r="C67" s="89"/>
      <c r="D67" s="90"/>
      <c r="E67" s="85"/>
      <c r="F67" s="85"/>
      <c r="G67" s="23"/>
      <c r="H67" s="12"/>
    </row>
    <row r="68" spans="2:8" ht="12.75">
      <c r="B68" s="37"/>
      <c r="C68" s="89" t="s">
        <v>0</v>
      </c>
      <c r="D68" s="90">
        <v>0.65</v>
      </c>
      <c r="E68" s="85"/>
      <c r="F68" s="85">
        <f>D68*E68</f>
        <v>0</v>
      </c>
      <c r="G68" s="23"/>
      <c r="H68" s="12"/>
    </row>
    <row r="69" spans="2:8" ht="12.75">
      <c r="B69" s="37"/>
      <c r="C69" s="89"/>
      <c r="D69" s="90"/>
      <c r="E69" s="85"/>
      <c r="F69" s="85"/>
      <c r="G69" s="23"/>
      <c r="H69" s="12"/>
    </row>
    <row r="70" spans="1:8" ht="54" customHeight="1">
      <c r="A70" s="72" t="s">
        <v>13</v>
      </c>
      <c r="B70" s="35" t="s">
        <v>58</v>
      </c>
      <c r="C70" s="89"/>
      <c r="D70" s="90"/>
      <c r="E70" s="85"/>
      <c r="F70" s="85"/>
      <c r="G70" s="23"/>
      <c r="H70" s="12"/>
    </row>
    <row r="71" spans="2:8" ht="12.75">
      <c r="B71" s="37"/>
      <c r="C71" s="89" t="s">
        <v>0</v>
      </c>
      <c r="D71" s="90">
        <v>2.7</v>
      </c>
      <c r="E71" s="85"/>
      <c r="F71" s="85">
        <f>D71*E71</f>
        <v>0</v>
      </c>
      <c r="G71" s="23"/>
      <c r="H71" s="12"/>
    </row>
    <row r="72" spans="2:8" ht="12.75">
      <c r="B72" s="37"/>
      <c r="C72" s="89"/>
      <c r="D72" s="90"/>
      <c r="E72" s="85"/>
      <c r="F72" s="85"/>
      <c r="G72" s="23"/>
      <c r="H72" s="12"/>
    </row>
    <row r="73" spans="1:8" ht="51">
      <c r="A73" s="72" t="s">
        <v>14</v>
      </c>
      <c r="B73" s="35" t="s">
        <v>59</v>
      </c>
      <c r="C73" s="89"/>
      <c r="D73" s="90"/>
      <c r="E73" s="85"/>
      <c r="F73" s="85"/>
      <c r="G73" s="23"/>
      <c r="H73" s="12"/>
    </row>
    <row r="74" spans="1:8" ht="12.75">
      <c r="A74" s="111"/>
      <c r="B74" s="37"/>
      <c r="C74" s="89" t="s">
        <v>0</v>
      </c>
      <c r="D74" s="90">
        <v>1.44</v>
      </c>
      <c r="E74" s="85"/>
      <c r="F74" s="85">
        <f>D74*E74</f>
        <v>0</v>
      </c>
      <c r="G74" s="23"/>
      <c r="H74" s="12"/>
    </row>
    <row r="75" spans="2:8" ht="12.75" customHeight="1">
      <c r="B75" s="37"/>
      <c r="C75" s="89"/>
      <c r="D75" s="113"/>
      <c r="E75" s="85"/>
      <c r="F75" s="85"/>
      <c r="G75" s="23"/>
      <c r="H75" s="12"/>
    </row>
    <row r="76" spans="1:8" ht="41.25" customHeight="1">
      <c r="A76" s="72" t="s">
        <v>15</v>
      </c>
      <c r="B76" s="35" t="s">
        <v>60</v>
      </c>
      <c r="C76" s="89"/>
      <c r="D76" s="113"/>
      <c r="E76" s="85"/>
      <c r="F76" s="85"/>
      <c r="G76" s="23"/>
      <c r="H76" s="12"/>
    </row>
    <row r="77" spans="2:8" ht="14.25" customHeight="1">
      <c r="B77" s="37"/>
      <c r="C77" s="89" t="s">
        <v>0</v>
      </c>
      <c r="D77" s="113">
        <v>14.74</v>
      </c>
      <c r="E77" s="92"/>
      <c r="F77" s="92">
        <f>D77*E77</f>
        <v>0</v>
      </c>
      <c r="G77" s="23"/>
      <c r="H77" s="12"/>
    </row>
    <row r="78" spans="7:8" ht="12.75">
      <c r="G78" s="12"/>
      <c r="H78" s="12"/>
    </row>
    <row r="79" spans="2:8" ht="13.5" thickBot="1">
      <c r="B79" s="93" t="s">
        <v>2</v>
      </c>
      <c r="C79" s="114"/>
      <c r="D79" s="114"/>
      <c r="E79" s="95"/>
      <c r="F79" s="97">
        <f>SUM(F58:F78)</f>
        <v>0</v>
      </c>
      <c r="G79" s="12"/>
      <c r="H79" s="12"/>
    </row>
    <row r="80" spans="7:8" ht="12.75">
      <c r="G80" s="12"/>
      <c r="H80" s="12"/>
    </row>
    <row r="81" spans="7:8" ht="12.75">
      <c r="G81" s="12"/>
      <c r="H81" s="12"/>
    </row>
    <row r="82" spans="1:8" s="41" customFormat="1" ht="12.75">
      <c r="A82" s="84" t="s">
        <v>41</v>
      </c>
      <c r="B82" s="87" t="s">
        <v>42</v>
      </c>
      <c r="C82" s="115"/>
      <c r="D82" s="115"/>
      <c r="E82" s="116"/>
      <c r="F82" s="117"/>
      <c r="G82" s="40"/>
      <c r="H82" s="40"/>
    </row>
    <row r="83" spans="7:8" ht="12.75">
      <c r="G83" s="12"/>
      <c r="H83" s="12"/>
    </row>
    <row r="84" spans="1:8" ht="68.25" customHeight="1">
      <c r="A84" s="72" t="s">
        <v>9</v>
      </c>
      <c r="B84" s="35" t="s">
        <v>61</v>
      </c>
      <c r="G84" s="12"/>
      <c r="H84" s="12"/>
    </row>
    <row r="85" spans="3:8" ht="12.75">
      <c r="C85" s="77" t="s">
        <v>1</v>
      </c>
      <c r="D85" s="77">
        <v>12</v>
      </c>
      <c r="F85" s="75">
        <f>D85*E85</f>
        <v>0</v>
      </c>
      <c r="G85" s="12"/>
      <c r="H85" s="12"/>
    </row>
    <row r="86" spans="1:8" ht="76.5" customHeight="1">
      <c r="A86" s="72" t="s">
        <v>10</v>
      </c>
      <c r="B86" s="35" t="s">
        <v>62</v>
      </c>
      <c r="G86" s="12"/>
      <c r="H86" s="12"/>
    </row>
    <row r="87" spans="3:8" ht="12.75">
      <c r="C87" s="77" t="s">
        <v>1</v>
      </c>
      <c r="D87" s="77">
        <v>19.5</v>
      </c>
      <c r="F87" s="75">
        <f>D87*E87</f>
        <v>0</v>
      </c>
      <c r="G87" s="12"/>
      <c r="H87" s="12"/>
    </row>
    <row r="88" spans="7:8" ht="12.75">
      <c r="G88" s="12"/>
      <c r="H88" s="12"/>
    </row>
    <row r="89" spans="1:8" ht="99" customHeight="1">
      <c r="A89" s="72" t="s">
        <v>11</v>
      </c>
      <c r="B89" s="35" t="s">
        <v>63</v>
      </c>
      <c r="G89" s="12"/>
      <c r="H89" s="12"/>
    </row>
    <row r="90" spans="3:8" ht="12.75">
      <c r="C90" s="77" t="s">
        <v>1</v>
      </c>
      <c r="D90" s="77">
        <v>147.5</v>
      </c>
      <c r="F90" s="75">
        <f>D90*E90</f>
        <v>0</v>
      </c>
      <c r="G90" s="12"/>
      <c r="H90" s="12"/>
    </row>
    <row r="91" spans="7:8" ht="12.75">
      <c r="G91" s="12"/>
      <c r="H91" s="12"/>
    </row>
    <row r="92" spans="1:8" ht="89.25">
      <c r="A92" s="72" t="s">
        <v>12</v>
      </c>
      <c r="B92" s="35" t="s">
        <v>64</v>
      </c>
      <c r="G92" s="12"/>
      <c r="H92" s="12"/>
    </row>
    <row r="93" spans="3:8" ht="12.75">
      <c r="C93" s="77" t="s">
        <v>43</v>
      </c>
      <c r="D93" s="118">
        <v>110</v>
      </c>
      <c r="E93" s="119"/>
      <c r="F93" s="120">
        <f>D93*E93</f>
        <v>0</v>
      </c>
      <c r="G93" s="12"/>
      <c r="H93" s="12"/>
    </row>
    <row r="94" spans="7:8" ht="12.75">
      <c r="G94" s="12"/>
      <c r="H94" s="12"/>
    </row>
    <row r="95" spans="2:8" ht="13.5" thickBot="1">
      <c r="B95" s="93" t="s">
        <v>2</v>
      </c>
      <c r="C95" s="114"/>
      <c r="D95" s="114"/>
      <c r="E95" s="95"/>
      <c r="F95" s="97">
        <f>SUM(F84:F93)</f>
        <v>0</v>
      </c>
      <c r="G95" s="12"/>
      <c r="H95" s="12"/>
    </row>
    <row r="96" spans="7:8" ht="12.75">
      <c r="G96" s="12"/>
      <c r="H96" s="12"/>
    </row>
    <row r="97" spans="7:8" ht="12.75">
      <c r="G97" s="12"/>
      <c r="H97" s="12"/>
    </row>
    <row r="98" spans="7:8" ht="12.75">
      <c r="G98" s="12"/>
      <c r="H98" s="12"/>
    </row>
    <row r="99" spans="1:8" ht="12.75">
      <c r="A99" s="84" t="s">
        <v>44</v>
      </c>
      <c r="B99" s="87" t="s">
        <v>46</v>
      </c>
      <c r="G99" s="12"/>
      <c r="H99" s="12"/>
    </row>
    <row r="100" spans="7:8" ht="12.75">
      <c r="G100" s="12"/>
      <c r="H100" s="12"/>
    </row>
    <row r="101" spans="1:8" ht="38.25">
      <c r="A101" s="72" t="s">
        <v>9</v>
      </c>
      <c r="B101" s="35" t="s">
        <v>45</v>
      </c>
      <c r="G101" s="12"/>
      <c r="H101" s="12"/>
    </row>
    <row r="102" spans="7:8" ht="12.75">
      <c r="G102" s="12"/>
      <c r="H102" s="12"/>
    </row>
    <row r="103" spans="1:8" ht="67.5" customHeight="1">
      <c r="A103" s="72" t="s">
        <v>10</v>
      </c>
      <c r="B103" s="35" t="s">
        <v>65</v>
      </c>
      <c r="G103" s="12"/>
      <c r="H103" s="12"/>
    </row>
    <row r="104" spans="3:8" ht="17.25" customHeight="1">
      <c r="C104" s="77" t="s">
        <v>43</v>
      </c>
      <c r="D104" s="77">
        <v>9</v>
      </c>
      <c r="F104" s="75">
        <f>D104*E104</f>
        <v>0</v>
      </c>
      <c r="G104" s="12"/>
      <c r="H104" s="12"/>
    </row>
    <row r="105" spans="7:8" ht="12.75">
      <c r="G105" s="12"/>
      <c r="H105" s="12"/>
    </row>
    <row r="106" spans="1:8" ht="67.5" customHeight="1">
      <c r="A106" s="72" t="s">
        <v>11</v>
      </c>
      <c r="B106" s="35" t="s">
        <v>66</v>
      </c>
      <c r="G106" s="12"/>
      <c r="H106" s="12"/>
    </row>
    <row r="107" spans="3:8" ht="12.75">
      <c r="C107" s="77" t="s">
        <v>43</v>
      </c>
      <c r="D107" s="77">
        <v>9</v>
      </c>
      <c r="F107" s="75">
        <f>D107*E107</f>
        <v>0</v>
      </c>
      <c r="G107" s="12"/>
      <c r="H107" s="12"/>
    </row>
    <row r="108" spans="7:8" ht="12.75">
      <c r="G108" s="12"/>
      <c r="H108" s="12"/>
    </row>
    <row r="109" spans="1:8" ht="51">
      <c r="A109" s="72" t="s">
        <v>12</v>
      </c>
      <c r="B109" s="42" t="s">
        <v>108</v>
      </c>
      <c r="G109" s="12"/>
      <c r="H109" s="12"/>
    </row>
    <row r="110" spans="3:8" ht="12.75">
      <c r="C110" s="77" t="s">
        <v>43</v>
      </c>
      <c r="D110" s="77">
        <v>4</v>
      </c>
      <c r="F110" s="75">
        <f>D110*E110</f>
        <v>0</v>
      </c>
      <c r="G110" s="12"/>
      <c r="H110" s="12"/>
    </row>
    <row r="111" spans="7:8" ht="12.75">
      <c r="G111" s="12"/>
      <c r="H111" s="12"/>
    </row>
    <row r="112" spans="1:8" ht="89.25">
      <c r="A112" s="72" t="s">
        <v>13</v>
      </c>
      <c r="B112" s="35" t="s">
        <v>109</v>
      </c>
      <c r="G112" s="12"/>
      <c r="H112" s="12"/>
    </row>
    <row r="113" spans="3:8" ht="12.75">
      <c r="C113" s="77" t="s">
        <v>3</v>
      </c>
      <c r="D113" s="77">
        <v>34</v>
      </c>
      <c r="F113" s="75">
        <f>D113*E113</f>
        <v>0</v>
      </c>
      <c r="G113" s="12"/>
      <c r="H113" s="12"/>
    </row>
    <row r="114" spans="7:8" ht="12.75">
      <c r="G114" s="12"/>
      <c r="H114" s="12"/>
    </row>
    <row r="115" spans="1:8" ht="51">
      <c r="A115" s="72" t="s">
        <v>14</v>
      </c>
      <c r="B115" s="42" t="s">
        <v>110</v>
      </c>
      <c r="G115" s="12"/>
      <c r="H115" s="12"/>
    </row>
    <row r="116" spans="3:8" ht="12.75">
      <c r="C116" s="77" t="s">
        <v>43</v>
      </c>
      <c r="D116" s="77">
        <v>1</v>
      </c>
      <c r="F116" s="75">
        <f>D116*E116</f>
        <v>0</v>
      </c>
      <c r="G116" s="12"/>
      <c r="H116" s="12"/>
    </row>
    <row r="117" spans="7:8" ht="12.75">
      <c r="G117" s="12"/>
      <c r="H117" s="12"/>
    </row>
    <row r="118" spans="1:8" ht="98.25" customHeight="1">
      <c r="A118" s="72" t="s">
        <v>12</v>
      </c>
      <c r="B118" s="35" t="s">
        <v>67</v>
      </c>
      <c r="G118" s="12"/>
      <c r="H118" s="12"/>
    </row>
    <row r="119" spans="3:8" ht="12.75">
      <c r="C119" s="77" t="s">
        <v>1</v>
      </c>
      <c r="D119" s="77">
        <v>992.26</v>
      </c>
      <c r="F119" s="75">
        <f>D119*E119</f>
        <v>0</v>
      </c>
      <c r="G119" s="12"/>
      <c r="H119" s="12"/>
    </row>
    <row r="120" spans="7:8" ht="12.75">
      <c r="G120" s="12"/>
      <c r="H120" s="12"/>
    </row>
    <row r="121" spans="1:8" ht="93" customHeight="1">
      <c r="A121" s="72" t="s">
        <v>13</v>
      </c>
      <c r="B121" s="35" t="s">
        <v>68</v>
      </c>
      <c r="G121" s="12"/>
      <c r="H121" s="12"/>
    </row>
    <row r="122" spans="3:8" ht="12.75">
      <c r="C122" s="77" t="s">
        <v>3</v>
      </c>
      <c r="D122" s="77">
        <v>140.3</v>
      </c>
      <c r="F122" s="75">
        <f>D122*E122</f>
        <v>0</v>
      </c>
      <c r="G122" s="12"/>
      <c r="H122" s="12"/>
    </row>
    <row r="123" spans="7:8" ht="12.75">
      <c r="G123" s="12"/>
      <c r="H123" s="12"/>
    </row>
    <row r="124" spans="1:8" ht="78" customHeight="1">
      <c r="A124" s="72" t="s">
        <v>14</v>
      </c>
      <c r="B124" s="35" t="s">
        <v>69</v>
      </c>
      <c r="G124" s="12"/>
      <c r="H124" s="12"/>
    </row>
    <row r="125" spans="3:8" ht="12.75">
      <c r="C125" s="77" t="s">
        <v>3</v>
      </c>
      <c r="D125" s="77">
        <v>41.5</v>
      </c>
      <c r="F125" s="75">
        <f>D125*E125</f>
        <v>0</v>
      </c>
      <c r="G125" s="12"/>
      <c r="H125" s="12"/>
    </row>
    <row r="126" spans="7:8" ht="12.75">
      <c r="G126" s="12"/>
      <c r="H126" s="12"/>
    </row>
    <row r="127" spans="1:8" ht="55.5" customHeight="1">
      <c r="A127" s="72" t="s">
        <v>15</v>
      </c>
      <c r="B127" s="35" t="s">
        <v>70</v>
      </c>
      <c r="G127" s="12"/>
      <c r="H127" s="12"/>
    </row>
    <row r="128" spans="3:8" ht="12.75">
      <c r="C128" s="77" t="s">
        <v>1</v>
      </c>
      <c r="D128" s="77">
        <v>81.5</v>
      </c>
      <c r="F128" s="75">
        <f>D128*E128</f>
        <v>0</v>
      </c>
      <c r="G128" s="12"/>
      <c r="H128" s="12"/>
    </row>
    <row r="129" spans="7:8" ht="12.75">
      <c r="G129" s="12"/>
      <c r="H129" s="12"/>
    </row>
    <row r="130" spans="1:8" ht="89.25">
      <c r="A130" s="72" t="s">
        <v>16</v>
      </c>
      <c r="B130" s="42" t="s">
        <v>71</v>
      </c>
      <c r="G130" s="12"/>
      <c r="H130" s="12"/>
    </row>
    <row r="131" spans="3:8" ht="12.75">
      <c r="C131" s="77" t="s">
        <v>1</v>
      </c>
      <c r="D131" s="77">
        <v>147.5</v>
      </c>
      <c r="F131" s="75">
        <f>D131*E131</f>
        <v>0</v>
      </c>
      <c r="G131" s="12"/>
      <c r="H131" s="12"/>
    </row>
    <row r="132" spans="7:8" ht="12.75">
      <c r="G132" s="12"/>
      <c r="H132" s="12"/>
    </row>
    <row r="133" spans="1:8" ht="30" customHeight="1">
      <c r="A133" s="72" t="s">
        <v>27</v>
      </c>
      <c r="B133" s="35" t="s">
        <v>47</v>
      </c>
      <c r="G133" s="12"/>
      <c r="H133" s="12"/>
    </row>
    <row r="134" spans="2:8" ht="12.75">
      <c r="B134" s="43"/>
      <c r="C134" s="77" t="s">
        <v>1</v>
      </c>
      <c r="D134" s="77">
        <v>85</v>
      </c>
      <c r="F134" s="75">
        <f>D134*E134</f>
        <v>0</v>
      </c>
      <c r="G134" s="12"/>
      <c r="H134" s="12"/>
    </row>
    <row r="135" spans="7:8" ht="12.75">
      <c r="G135" s="12"/>
      <c r="H135" s="12"/>
    </row>
    <row r="136" spans="1:8" ht="50.25" customHeight="1">
      <c r="A136" s="72">
        <v>10</v>
      </c>
      <c r="B136" s="35" t="s">
        <v>48</v>
      </c>
      <c r="G136" s="12"/>
      <c r="H136" s="12"/>
    </row>
    <row r="137" spans="3:8" ht="12.75">
      <c r="C137" s="77" t="s">
        <v>1</v>
      </c>
      <c r="D137" s="77">
        <v>85</v>
      </c>
      <c r="E137" s="90"/>
      <c r="F137" s="85">
        <f>D137*E137</f>
        <v>0</v>
      </c>
      <c r="G137" s="12"/>
      <c r="H137" s="12"/>
    </row>
    <row r="138" spans="5:8" ht="12.75">
      <c r="E138" s="90"/>
      <c r="F138" s="85"/>
      <c r="G138" s="12"/>
      <c r="H138" s="12"/>
    </row>
    <row r="139" spans="1:8" ht="51">
      <c r="A139" s="72" t="s">
        <v>49</v>
      </c>
      <c r="B139" s="42" t="s">
        <v>72</v>
      </c>
      <c r="E139" s="90"/>
      <c r="F139" s="85"/>
      <c r="G139" s="12"/>
      <c r="H139" s="12"/>
    </row>
    <row r="140" spans="2:8" ht="12.75">
      <c r="B140" s="42" t="s">
        <v>73</v>
      </c>
      <c r="C140" s="77" t="s">
        <v>74</v>
      </c>
      <c r="D140" s="77">
        <v>50</v>
      </c>
      <c r="E140" s="90"/>
      <c r="F140" s="85">
        <f>D140*E140</f>
        <v>0</v>
      </c>
      <c r="G140" s="12"/>
      <c r="H140" s="12"/>
    </row>
    <row r="141" spans="5:8" ht="12.75">
      <c r="E141" s="90"/>
      <c r="F141" s="85"/>
      <c r="G141" s="12"/>
      <c r="H141" s="12"/>
    </row>
    <row r="142" spans="2:8" ht="12.75">
      <c r="B142" s="42" t="s">
        <v>75</v>
      </c>
      <c r="C142" s="77" t="s">
        <v>74</v>
      </c>
      <c r="D142" s="77">
        <v>50</v>
      </c>
      <c r="E142" s="90"/>
      <c r="F142" s="85">
        <f>D142*E142</f>
        <v>0</v>
      </c>
      <c r="G142" s="12"/>
      <c r="H142" s="12"/>
    </row>
    <row r="143" spans="5:8" ht="12.75">
      <c r="E143" s="90"/>
      <c r="F143" s="85"/>
      <c r="G143" s="12"/>
      <c r="H143" s="12"/>
    </row>
    <row r="144" spans="2:8" ht="12.75">
      <c r="B144" s="42" t="s">
        <v>76</v>
      </c>
      <c r="E144" s="121"/>
      <c r="F144" s="92">
        <v>650</v>
      </c>
      <c r="G144" s="12"/>
      <c r="H144" s="12"/>
    </row>
    <row r="145" spans="5:8" ht="12.75">
      <c r="E145" s="90"/>
      <c r="F145" s="85"/>
      <c r="G145" s="12"/>
      <c r="H145" s="12"/>
    </row>
    <row r="146" spans="2:8" ht="13.5" thickBot="1">
      <c r="B146" s="93" t="s">
        <v>2</v>
      </c>
      <c r="C146" s="114"/>
      <c r="D146" s="114"/>
      <c r="E146" s="95"/>
      <c r="F146" s="97">
        <f>SUM(F99:F144)</f>
        <v>650</v>
      </c>
      <c r="G146" s="12"/>
      <c r="H146" s="12"/>
    </row>
    <row r="147" spans="7:8" ht="12.75">
      <c r="G147" s="12"/>
      <c r="H147" s="12"/>
    </row>
  </sheetData>
  <mergeCells count="2">
    <mergeCell ref="B2:E2"/>
    <mergeCell ref="B16:D16"/>
  </mergeCells>
  <printOptions/>
  <pageMargins left="0.7874015748031497" right="0.15748031496062992" top="0.984251968503937" bottom="0.984251968503937" header="0.5905511811023623" footer="0.5118110236220472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G18" sqref="G18"/>
    </sheetView>
  </sheetViews>
  <sheetFormatPr defaultColWidth="9.00390625" defaultRowHeight="12.75"/>
  <cols>
    <col min="1" max="1" width="4.625" style="20" customWidth="1"/>
    <col min="2" max="2" width="41.25390625" style="20" customWidth="1"/>
    <col min="3" max="3" width="9.125" style="20" customWidth="1"/>
    <col min="4" max="4" width="2.625" style="38" customWidth="1"/>
    <col min="5" max="5" width="6.125" style="20" customWidth="1"/>
    <col min="6" max="6" width="21.375" style="38" customWidth="1"/>
    <col min="7" max="7" width="20.625" style="20" customWidth="1"/>
    <col min="8" max="16384" width="9.125" style="1" customWidth="1"/>
  </cols>
  <sheetData>
    <row r="1" spans="2:4" ht="18.75">
      <c r="B1" s="17" t="s">
        <v>5</v>
      </c>
      <c r="C1" s="7"/>
      <c r="D1" s="13"/>
    </row>
    <row r="2" spans="2:4" ht="12.75">
      <c r="B2" s="14"/>
      <c r="C2" s="7"/>
      <c r="D2" s="13"/>
    </row>
    <row r="3" spans="2:4" ht="12.75">
      <c r="B3" s="14"/>
      <c r="C3" s="7"/>
      <c r="D3" s="13"/>
    </row>
    <row r="4" spans="2:4" ht="12.75">
      <c r="B4" s="14"/>
      <c r="C4" s="7"/>
      <c r="D4" s="13"/>
    </row>
    <row r="5" spans="2:4" ht="12.75">
      <c r="B5" s="7"/>
      <c r="C5" s="7"/>
      <c r="D5" s="13"/>
    </row>
    <row r="6" spans="1:4" ht="12.75">
      <c r="A6" s="58"/>
      <c r="B6" s="6" t="s">
        <v>6</v>
      </c>
      <c r="C6" s="7"/>
      <c r="D6" s="13"/>
    </row>
    <row r="7" spans="2:4" ht="12.75">
      <c r="B7" s="7"/>
      <c r="C7" s="7"/>
      <c r="D7" s="13"/>
    </row>
    <row r="8" spans="1:6" ht="15.75" customHeight="1">
      <c r="A8" s="20" t="s">
        <v>23</v>
      </c>
      <c r="B8" s="10" t="s">
        <v>94</v>
      </c>
      <c r="C8" s="10"/>
      <c r="D8" s="10"/>
      <c r="F8" s="49">
        <f>'gradbena dela'!F28</f>
        <v>0</v>
      </c>
    </row>
    <row r="9" spans="1:6" ht="18.75" customHeight="1">
      <c r="A9" s="20" t="s">
        <v>24</v>
      </c>
      <c r="B9" s="10" t="s">
        <v>34</v>
      </c>
      <c r="C9" s="10"/>
      <c r="D9" s="10"/>
      <c r="F9" s="49">
        <f>'gradbena dela'!F52</f>
        <v>0</v>
      </c>
    </row>
    <row r="10" spans="1:6" ht="17.25" customHeight="1">
      <c r="A10" s="20" t="s">
        <v>50</v>
      </c>
      <c r="B10" s="46" t="s">
        <v>36</v>
      </c>
      <c r="C10" s="10"/>
      <c r="D10" s="10"/>
      <c r="F10" s="49">
        <f>'gradbena dela'!F79</f>
        <v>0</v>
      </c>
    </row>
    <row r="11" spans="1:6" ht="17.25" customHeight="1">
      <c r="A11" s="20" t="s">
        <v>41</v>
      </c>
      <c r="B11" s="31" t="s">
        <v>7</v>
      </c>
      <c r="C11" s="7"/>
      <c r="D11" s="13"/>
      <c r="F11" s="49">
        <f>'gradbena dela'!F95</f>
        <v>0</v>
      </c>
    </row>
    <row r="12" spans="1:6" ht="17.25" customHeight="1">
      <c r="A12" s="20" t="s">
        <v>44</v>
      </c>
      <c r="B12" s="47" t="s">
        <v>46</v>
      </c>
      <c r="C12" s="7"/>
      <c r="D12" s="13"/>
      <c r="F12" s="49">
        <f>'gradbena dela'!F146</f>
        <v>650</v>
      </c>
    </row>
    <row r="13" spans="1:6" ht="18" customHeight="1">
      <c r="A13" s="20" t="s">
        <v>51</v>
      </c>
      <c r="B13" s="47" t="s">
        <v>52</v>
      </c>
      <c r="C13" s="7"/>
      <c r="D13" s="13"/>
      <c r="F13" s="49">
        <f>(F8+F9+F10+F11+F12)*0.1</f>
        <v>65</v>
      </c>
    </row>
    <row r="14" spans="1:6" ht="12" customHeight="1">
      <c r="A14" s="29"/>
      <c r="B14" s="31"/>
      <c r="C14" s="14"/>
      <c r="D14" s="8"/>
      <c r="E14" s="29"/>
      <c r="F14" s="23"/>
    </row>
    <row r="15" spans="1:7" ht="13.5" thickBot="1">
      <c r="A15" s="44"/>
      <c r="B15" s="48" t="s">
        <v>8</v>
      </c>
      <c r="C15" s="15"/>
      <c r="D15" s="16"/>
      <c r="E15" s="44"/>
      <c r="F15" s="45">
        <f>SUM(F8:F14)</f>
        <v>715</v>
      </c>
      <c r="G15" s="59"/>
    </row>
    <row r="16" spans="2:4" ht="12.75">
      <c r="B16" s="7"/>
      <c r="C16" s="7"/>
      <c r="D16" s="13"/>
    </row>
    <row r="17" spans="4:6" ht="12.75">
      <c r="D17" s="13"/>
      <c r="E17" s="7"/>
      <c r="F17" s="13"/>
    </row>
    <row r="18" spans="2:6" ht="12.75">
      <c r="B18" s="9" t="s">
        <v>78</v>
      </c>
      <c r="D18" s="13"/>
      <c r="E18" s="7"/>
      <c r="F18" s="13"/>
    </row>
    <row r="19" spans="2:6" ht="15">
      <c r="B19" s="52"/>
      <c r="C19" s="54"/>
      <c r="D19" s="53"/>
      <c r="E19" s="54"/>
      <c r="F19" s="55"/>
    </row>
    <row r="20" spans="1:6" ht="12.75">
      <c r="A20" s="20" t="s">
        <v>23</v>
      </c>
      <c r="B20" s="128" t="s">
        <v>79</v>
      </c>
      <c r="C20" s="128"/>
      <c r="D20" s="128"/>
      <c r="E20" s="29"/>
      <c r="F20" s="23">
        <f>'obrtniška dela'!F29</f>
        <v>0</v>
      </c>
    </row>
    <row r="21" spans="2:4" ht="12.75">
      <c r="B21" s="7"/>
      <c r="C21" s="7"/>
      <c r="D21" s="13"/>
    </row>
    <row r="22" spans="1:6" ht="12.75">
      <c r="A22" s="20" t="s">
        <v>24</v>
      </c>
      <c r="B22" s="10" t="s">
        <v>82</v>
      </c>
      <c r="C22" s="7"/>
      <c r="D22" s="13"/>
      <c r="F22" s="38">
        <f>'obrtniška dela'!F56</f>
        <v>0</v>
      </c>
    </row>
    <row r="23" spans="2:4" ht="12.75">
      <c r="B23" s="7"/>
      <c r="C23" s="7"/>
      <c r="D23" s="13"/>
    </row>
    <row r="24" spans="1:6" ht="12.75">
      <c r="A24" s="20" t="s">
        <v>25</v>
      </c>
      <c r="B24" s="56" t="s">
        <v>90</v>
      </c>
      <c r="C24" s="7"/>
      <c r="D24" s="13"/>
      <c r="F24" s="38">
        <f>'obrtniška dela'!F74</f>
        <v>0</v>
      </c>
    </row>
    <row r="25" spans="2:4" ht="12.75">
      <c r="B25" s="7"/>
      <c r="C25" s="7"/>
      <c r="D25" s="13"/>
    </row>
    <row r="26" spans="1:6" ht="12.75">
      <c r="A26" s="20" t="s">
        <v>41</v>
      </c>
      <c r="B26" s="57" t="s">
        <v>91</v>
      </c>
      <c r="F26" s="38">
        <f>'obrtniška dela'!F85</f>
        <v>0</v>
      </c>
    </row>
    <row r="27" ht="12.75">
      <c r="B27" s="57"/>
    </row>
    <row r="28" spans="2:6" ht="12.75">
      <c r="B28" s="42" t="s">
        <v>103</v>
      </c>
      <c r="F28" s="38">
        <f>'obrtniška dela'!F103</f>
        <v>0</v>
      </c>
    </row>
    <row r="29" ht="12.75">
      <c r="B29" s="57"/>
    </row>
    <row r="30" spans="2:6" ht="12.75">
      <c r="B30" s="47" t="s">
        <v>52</v>
      </c>
      <c r="F30" s="38">
        <f>(F20+F22+F24+F26)*0.1</f>
        <v>0</v>
      </c>
    </row>
    <row r="31" ht="12.75">
      <c r="B31" s="57"/>
    </row>
    <row r="32" ht="12.75">
      <c r="B32" s="57"/>
    </row>
    <row r="33" spans="2:6" ht="13.5" thickBot="1">
      <c r="B33" s="60" t="s">
        <v>95</v>
      </c>
      <c r="C33" s="61"/>
      <c r="D33" s="62"/>
      <c r="E33" s="61"/>
      <c r="F33" s="51">
        <f>SUM(F18:F26)</f>
        <v>0</v>
      </c>
    </row>
    <row r="37" spans="2:6" ht="15">
      <c r="B37" s="63" t="s">
        <v>96</v>
      </c>
      <c r="C37" s="64"/>
      <c r="D37" s="65"/>
      <c r="E37" s="64"/>
      <c r="F37" s="65">
        <f>F15+F33</f>
        <v>715</v>
      </c>
    </row>
    <row r="38" ht="12.75">
      <c r="B38" s="66"/>
    </row>
    <row r="39" spans="2:6" ht="15.75" thickBot="1">
      <c r="B39" s="63" t="s">
        <v>97</v>
      </c>
      <c r="C39" s="67"/>
      <c r="D39" s="68"/>
      <c r="E39" s="69"/>
      <c r="F39" s="70">
        <f>F37*0.2</f>
        <v>143</v>
      </c>
    </row>
    <row r="42" spans="2:6" ht="18.75">
      <c r="B42" s="50" t="s">
        <v>98</v>
      </c>
      <c r="F42" s="71">
        <f>SUM(F37:F39)</f>
        <v>858</v>
      </c>
    </row>
  </sheetData>
  <mergeCells count="1">
    <mergeCell ref="B20:D20"/>
  </mergeCells>
  <printOptions/>
  <pageMargins left="0.8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SOTLER</dc:title>
  <dc:subject/>
  <dc:creator>Anton Zupancic</dc:creator>
  <cp:keywords/>
  <dc:description/>
  <cp:lastModifiedBy>Kristina</cp:lastModifiedBy>
  <cp:lastPrinted>2010-04-20T21:50:38Z</cp:lastPrinted>
  <dcterms:created xsi:type="dcterms:W3CDTF">2001-06-18T17:29:40Z</dcterms:created>
  <dcterms:modified xsi:type="dcterms:W3CDTF">2010-05-24T08:45:07Z</dcterms:modified>
  <cp:category/>
  <cp:version/>
  <cp:contentType/>
  <cp:contentStatus/>
</cp:coreProperties>
</file>